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E3D24EF7-33B0-4C7A-84EC-DAC5A107BCDA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0" l="1"/>
  <c r="M39" i="10" s="1"/>
  <c r="K39" i="10"/>
  <c r="J39" i="10"/>
  <c r="E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G17" i="10"/>
  <c r="F17" i="10"/>
  <c r="E17" i="10"/>
  <c r="D17" i="10"/>
  <c r="C17" i="10"/>
  <c r="B17" i="10"/>
  <c r="O14" i="10"/>
  <c r="N14" i="10"/>
  <c r="M14" i="10"/>
  <c r="L14" i="10"/>
  <c r="K14" i="10"/>
  <c r="J14" i="10"/>
  <c r="J49" i="6" l="1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M34" i="9" l="1"/>
  <c r="L34" i="9"/>
  <c r="K34" i="9"/>
  <c r="J34" i="9"/>
  <c r="I34" i="9"/>
  <c r="H34" i="9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M46" i="9" l="1"/>
  <c r="C12" i="9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<sst xmlns="http://schemas.openxmlformats.org/spreadsheetml/2006/main" count="420" uniqueCount="103">
  <si>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</si>
  <si>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</si>
  <si>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</si>
  <si>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</si>
  <si>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</si>
  <si>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</si>
  <si>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</si>
  <si>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</si>
  <si>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</si>
  <si>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</si>
  <si>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</si>
  <si>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</si>
  <si>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</si>
  <si>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</si>
  <si>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</si>
  <si>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</si>
  <si>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</si>
  <si>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</si>
  <si>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</si>
  <si>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</si>
  <si>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</si>
  <si>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</si>
  <si>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</si>
  <si>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</si>
  <si>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</si>
  <si>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</si>
  <si>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</si>
  <si>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</si>
  <si>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</si>
  <si>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</si>
  <si>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</si>
  <si>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</si>
  <si>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</si>
  <si>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</si>
  <si>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</si>
  <si>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</si>
  <si>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</si>
  <si>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</si>
  <si>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</si>
  <si>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</si>
  <si>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</si>
  <si>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</si>
  <si>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</si>
  <si>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</si>
  <si>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</si>
  <si>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</si>
  <si>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</si>
  <si>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</si>
  <si>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</si>
  <si>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</si>
  <si>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</si>
  <si>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</si>
  <si>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</si>
  <si>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</si>
  <si>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</si>
  <si>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</si>
  <si>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</si>
  <si>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</si>
  <si>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</si>
  <si>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</si>
  <si>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</si>
  <si>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</si>
  <si>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</si>
  <si>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</si>
  <si>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</si>
  <si>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</si>
  <si>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</si>
  <si>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</si>
  <si>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</si>
  <si>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</si>
  <si>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</si>
  <si>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</si>
  <si>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</si>
  <si>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</si>
  <si>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</si>
  <si>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</si>
  <si>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</si>
  <si>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</si>
  <si>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</si>
  <si>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</si>
  <si>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</si>
  <si>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</si>
  <si>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</si>
  <si>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</si>
  <si>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</si>
  <si>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</si>
  <si>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</si>
  <si>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</si>
  <si>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</si>
  <si>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River Bend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</si>
  <si>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</si>
  <si>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</si>
  <si>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</si>
  <si>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</si>
  <si>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</si>
  <si>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</si>
  <si>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</si>
  <si>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</si>
  <si>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N. Santiam</t>
  </si>
  <si>
    <t>Horn Ck.</t>
  </si>
  <si>
    <t>Breitenbush</t>
  </si>
  <si>
    <t>Holding</t>
  </si>
  <si>
    <t>June 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</si>
</sst>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1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9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0" xfId="0" applyNumberFormat="1" applyFont="1" applyBorder="1" applyAlignment="1">
      <alignment horizontal="center"/>
    </xf>
    <xf numFmtId="1" fontId="8" fillId="0" borderId="51" xfId="0" applyNumberFormat="1" applyFont="1" applyBorder="1" applyAlignment="1">
      <alignment horizontal="center"/>
    </xf>
    <xf numFmtId="1" fontId="8" fillId="0" borderId="52" xfId="0" applyNumberFormat="1" applyFont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9" fillId="0" borderId="17" xfId="0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1" xfId="0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3" fillId="8" borderId="23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0" fillId="2" borderId="27" xfId="0" applyFill="1" applyBorder="1"/>
    <xf numFmtId="164" fontId="0" fillId="0" borderId="10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opLeftCell="A60" workbookViewId="0">
      <selection activeCell="K76" sqref="K76"/>
    </sheetView>
  </sheetViews>
  <sheetFormatPr defaultRowHeight="15" x14ac:dyDescent="0.25"/>
  <cols>
    <col min="1" max="1" width="13.7109375" style="99" customWidth="1"/>
    <col min="2" max="2" width="19.140625" style="99" customWidth="1"/>
    <col min="3" max="3" width="10.5703125" style="99" customWidth="1"/>
    <col min="4" max="4" width="10" style="99" customWidth="1"/>
    <col min="5" max="5" width="14.5703125" style="99" customWidth="1"/>
    <col min="6" max="6" width="8.5703125" style="99" customWidth="1"/>
    <col min="7" max="7" width="10.42578125" style="99" customWidth="1"/>
    <col min="8" max="8" width="8.42578125" style="99" customWidth="1"/>
    <col min="9" max="9" width="10.140625" style="99" customWidth="1"/>
    <col min="10" max="10" width="10.5703125" style="99" customWidth="1"/>
    <col min="11" max="11" width="9.5703125" style="99" customWidth="1"/>
    <col min="12" max="12" width="9.140625" style="99"/>
    <col min="13" max="13" width="11.140625" style="99" customWidth="1"/>
    <col min="14" max="14" width="9.140625" style="99"/>
    <col min="15" max="15" width="4.28515625" style="99" customWidth="1"/>
    <col min="17" max="17" width="12.85546875" customWidth="1"/>
  </cols>
  <sheetData>
    <row r="1" spans="1:18" ht="29.25" thickBot="1" x14ac:dyDescent="0.5">
      <c r="A1" s="512" t="s">
        <v>34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4"/>
    </row>
    <row r="2" spans="1:18" ht="18.75" x14ac:dyDescent="0.3">
      <c r="A2" s="98"/>
    </row>
    <row r="3" spans="1:18" ht="16.5" thickBot="1" x14ac:dyDescent="0.3">
      <c r="A3" s="36" t="s">
        <v>38</v>
      </c>
      <c r="B3" s="206"/>
    </row>
    <row r="4" spans="1:18" ht="15.75" thickBot="1" x14ac:dyDescent="0.3">
      <c r="A4" s="148"/>
      <c r="B4" s="515" t="s">
        <v>16</v>
      </c>
      <c r="C4" s="515"/>
      <c r="D4" s="515"/>
      <c r="E4" s="515" t="s">
        <v>17</v>
      </c>
      <c r="F4" s="515"/>
      <c r="G4" s="515"/>
      <c r="H4" s="455" t="s">
        <v>14</v>
      </c>
      <c r="I4" s="515" t="s">
        <v>15</v>
      </c>
      <c r="J4" s="515"/>
      <c r="K4" s="455" t="s">
        <v>2</v>
      </c>
      <c r="L4" s="455" t="s">
        <v>29</v>
      </c>
      <c r="M4" s="149" t="s">
        <v>1</v>
      </c>
    </row>
    <row r="5" spans="1:18" x14ac:dyDescent="0.25">
      <c r="A5" s="272" t="s">
        <v>0</v>
      </c>
      <c r="B5" s="273" t="s">
        <v>4</v>
      </c>
      <c r="C5" s="274" t="s">
        <v>3</v>
      </c>
      <c r="D5" s="274" t="s">
        <v>5</v>
      </c>
      <c r="E5" s="273" t="s">
        <v>4</v>
      </c>
      <c r="F5" s="274" t="s">
        <v>3</v>
      </c>
      <c r="G5" s="274" t="s">
        <v>5</v>
      </c>
      <c r="H5" s="274"/>
      <c r="I5" s="274" t="s">
        <v>4</v>
      </c>
      <c r="J5" s="274" t="s">
        <v>3</v>
      </c>
      <c r="K5" s="274"/>
      <c r="L5" s="274"/>
      <c r="M5" s="275"/>
    </row>
    <row r="6" spans="1:18" s="138" customFormat="1" x14ac:dyDescent="0.25">
      <c r="A6" s="495">
        <v>44348</v>
      </c>
      <c r="B6" s="410">
        <v>50</v>
      </c>
      <c r="C6" s="410">
        <v>32</v>
      </c>
      <c r="D6" s="410">
        <v>2</v>
      </c>
      <c r="E6" s="410">
        <v>16</v>
      </c>
      <c r="F6" s="410">
        <v>10</v>
      </c>
      <c r="G6" s="410">
        <v>1</v>
      </c>
      <c r="H6" s="410">
        <v>3</v>
      </c>
      <c r="I6" s="410">
        <v>0</v>
      </c>
      <c r="J6" s="410">
        <v>0</v>
      </c>
      <c r="K6" s="410">
        <v>0</v>
      </c>
      <c r="L6" s="410">
        <v>3</v>
      </c>
      <c r="M6" s="370">
        <v>0</v>
      </c>
      <c r="N6" s="99"/>
      <c r="O6" s="99"/>
    </row>
    <row r="7" spans="1:18" s="138" customFormat="1" x14ac:dyDescent="0.25">
      <c r="A7" s="408">
        <v>44350</v>
      </c>
      <c r="B7" s="410">
        <v>76</v>
      </c>
      <c r="C7" s="410">
        <v>63</v>
      </c>
      <c r="D7" s="410">
        <v>4</v>
      </c>
      <c r="E7" s="410">
        <v>9</v>
      </c>
      <c r="F7" s="410">
        <v>17</v>
      </c>
      <c r="G7" s="410">
        <v>0</v>
      </c>
      <c r="H7" s="410">
        <v>5</v>
      </c>
      <c r="I7" s="410">
        <v>0</v>
      </c>
      <c r="J7" s="410">
        <v>0</v>
      </c>
      <c r="K7" s="410">
        <v>0</v>
      </c>
      <c r="L7" s="410">
        <v>1</v>
      </c>
      <c r="M7" s="370">
        <v>0</v>
      </c>
      <c r="N7" s="99"/>
      <c r="O7" s="99"/>
    </row>
    <row r="8" spans="1:18" s="138" customFormat="1" x14ac:dyDescent="0.25">
      <c r="A8" s="408">
        <v>44353</v>
      </c>
      <c r="B8" s="410">
        <v>29</v>
      </c>
      <c r="C8" s="410">
        <v>20</v>
      </c>
      <c r="D8" s="410">
        <v>2</v>
      </c>
      <c r="E8" s="410">
        <v>12</v>
      </c>
      <c r="F8" s="410">
        <v>8</v>
      </c>
      <c r="G8" s="410">
        <v>0</v>
      </c>
      <c r="H8" s="410">
        <v>2</v>
      </c>
      <c r="I8" s="410">
        <v>0</v>
      </c>
      <c r="J8" s="410">
        <v>0</v>
      </c>
      <c r="K8" s="410">
        <v>0</v>
      </c>
      <c r="L8" s="410">
        <v>2</v>
      </c>
      <c r="M8" s="370">
        <v>0</v>
      </c>
      <c r="N8" s="99"/>
      <c r="O8" s="99"/>
    </row>
    <row r="9" spans="1:18" x14ac:dyDescent="0.25">
      <c r="A9" s="408">
        <v>44354</v>
      </c>
      <c r="B9" s="410">
        <v>20</v>
      </c>
      <c r="C9" s="410">
        <v>14</v>
      </c>
      <c r="D9" s="410">
        <v>0</v>
      </c>
      <c r="E9" s="410">
        <v>4</v>
      </c>
      <c r="F9" s="410">
        <v>5</v>
      </c>
      <c r="G9" s="410">
        <v>0</v>
      </c>
      <c r="H9" s="410">
        <v>4</v>
      </c>
      <c r="I9" s="410">
        <v>0</v>
      </c>
      <c r="J9" s="410">
        <v>0</v>
      </c>
      <c r="K9" s="410">
        <v>0</v>
      </c>
      <c r="L9" s="410">
        <v>3</v>
      </c>
      <c r="M9" s="370">
        <v>0</v>
      </c>
    </row>
    <row r="10" spans="1:18" s="138" customFormat="1" x14ac:dyDescent="0.25">
      <c r="A10" s="408">
        <v>44356</v>
      </c>
      <c r="B10" s="410">
        <v>0</v>
      </c>
      <c r="C10" s="410">
        <v>0</v>
      </c>
      <c r="D10" s="410">
        <v>0</v>
      </c>
      <c r="E10" s="410">
        <v>0</v>
      </c>
      <c r="F10" s="410">
        <v>0</v>
      </c>
      <c r="G10" s="410">
        <v>0</v>
      </c>
      <c r="H10" s="410">
        <v>0</v>
      </c>
      <c r="I10" s="410">
        <v>0</v>
      </c>
      <c r="J10" s="410">
        <v>0</v>
      </c>
      <c r="K10" s="410">
        <v>0</v>
      </c>
      <c r="L10" s="410">
        <v>0</v>
      </c>
      <c r="M10" s="370">
        <v>0</v>
      </c>
      <c r="N10" s="99"/>
      <c r="O10" s="99"/>
    </row>
    <row r="11" spans="1:18" s="138" customFormat="1" x14ac:dyDescent="0.25">
      <c r="A11" s="408">
        <v>44358</v>
      </c>
      <c r="B11" s="410">
        <v>3</v>
      </c>
      <c r="C11" s="410">
        <v>2</v>
      </c>
      <c r="D11" s="410">
        <v>0</v>
      </c>
      <c r="E11" s="410">
        <v>0</v>
      </c>
      <c r="F11" s="410">
        <v>0</v>
      </c>
      <c r="G11" s="410">
        <v>0</v>
      </c>
      <c r="H11" s="410">
        <v>3</v>
      </c>
      <c r="I11" s="410">
        <v>0</v>
      </c>
      <c r="J11" s="410">
        <v>0</v>
      </c>
      <c r="K11" s="410">
        <v>0</v>
      </c>
      <c r="L11" s="410">
        <v>6</v>
      </c>
      <c r="M11" s="370">
        <v>0</v>
      </c>
      <c r="N11" s="99"/>
      <c r="O11" s="99"/>
    </row>
    <row r="12" spans="1:18" s="138" customFormat="1" x14ac:dyDescent="0.25">
      <c r="A12" s="408">
        <v>44362</v>
      </c>
      <c r="B12" s="410">
        <v>32</v>
      </c>
      <c r="C12" s="410">
        <v>26</v>
      </c>
      <c r="D12" s="410">
        <v>0</v>
      </c>
      <c r="E12" s="410">
        <v>5</v>
      </c>
      <c r="F12" s="410">
        <v>7</v>
      </c>
      <c r="G12" s="410">
        <v>0</v>
      </c>
      <c r="H12" s="410">
        <v>3</v>
      </c>
      <c r="I12" s="410">
        <v>0</v>
      </c>
      <c r="J12" s="410">
        <v>0</v>
      </c>
      <c r="K12" s="410">
        <v>0</v>
      </c>
      <c r="L12" s="410">
        <v>0</v>
      </c>
      <c r="M12" s="370">
        <v>0</v>
      </c>
      <c r="N12" s="99"/>
      <c r="O12" s="99"/>
    </row>
    <row r="13" spans="1:18" s="138" customFormat="1" x14ac:dyDescent="0.25">
      <c r="A13" s="408">
        <v>44364</v>
      </c>
      <c r="B13" s="410">
        <v>0</v>
      </c>
      <c r="C13" s="410">
        <v>0</v>
      </c>
      <c r="D13" s="410">
        <v>0</v>
      </c>
      <c r="E13" s="410">
        <v>0</v>
      </c>
      <c r="F13" s="410">
        <v>0</v>
      </c>
      <c r="G13" s="410">
        <v>0</v>
      </c>
      <c r="H13" s="410">
        <v>0</v>
      </c>
      <c r="I13" s="410">
        <v>0</v>
      </c>
      <c r="J13" s="410">
        <v>0</v>
      </c>
      <c r="K13" s="410">
        <v>0</v>
      </c>
      <c r="L13" s="410">
        <v>1</v>
      </c>
      <c r="M13" s="370">
        <v>0</v>
      </c>
      <c r="N13" s="99"/>
      <c r="O13" s="99"/>
    </row>
    <row r="14" spans="1:18" s="138" customFormat="1" x14ac:dyDescent="0.25">
      <c r="A14" s="408">
        <v>44365</v>
      </c>
      <c r="B14" s="410">
        <v>32</v>
      </c>
      <c r="C14" s="410">
        <v>35</v>
      </c>
      <c r="D14" s="410">
        <v>2</v>
      </c>
      <c r="E14" s="410">
        <v>7</v>
      </c>
      <c r="F14" s="410">
        <v>9</v>
      </c>
      <c r="G14" s="410">
        <v>3</v>
      </c>
      <c r="H14" s="410">
        <v>2</v>
      </c>
      <c r="I14" s="410">
        <v>0</v>
      </c>
      <c r="J14" s="410">
        <v>0</v>
      </c>
      <c r="K14" s="410">
        <v>0</v>
      </c>
      <c r="L14" s="410">
        <v>2</v>
      </c>
      <c r="M14" s="370">
        <v>0</v>
      </c>
      <c r="N14" s="99"/>
      <c r="O14" s="99"/>
    </row>
    <row r="15" spans="1:18" x14ac:dyDescent="0.25">
      <c r="A15" s="408">
        <v>44368</v>
      </c>
      <c r="B15" s="410">
        <v>29</v>
      </c>
      <c r="C15" s="410">
        <v>25</v>
      </c>
      <c r="D15" s="410">
        <v>1</v>
      </c>
      <c r="E15" s="410">
        <v>1</v>
      </c>
      <c r="F15" s="410">
        <v>6</v>
      </c>
      <c r="G15" s="410">
        <v>1</v>
      </c>
      <c r="H15" s="410">
        <v>2</v>
      </c>
      <c r="I15" s="410">
        <v>0</v>
      </c>
      <c r="J15" s="410">
        <v>0</v>
      </c>
      <c r="K15" s="410">
        <v>0</v>
      </c>
      <c r="L15" s="410">
        <v>2</v>
      </c>
      <c r="M15" s="370">
        <v>0</v>
      </c>
    </row>
    <row r="16" spans="1:18" x14ac:dyDescent="0.25">
      <c r="A16" s="408">
        <v>44370</v>
      </c>
      <c r="B16" s="410">
        <v>21</v>
      </c>
      <c r="C16" s="410">
        <v>25</v>
      </c>
      <c r="D16" s="410">
        <v>2</v>
      </c>
      <c r="E16" s="410">
        <v>3</v>
      </c>
      <c r="F16" s="410">
        <v>7</v>
      </c>
      <c r="G16" s="410">
        <v>0</v>
      </c>
      <c r="H16" s="410">
        <v>4</v>
      </c>
      <c r="I16" s="410">
        <v>0</v>
      </c>
      <c r="J16" s="410">
        <v>0</v>
      </c>
      <c r="K16" s="410">
        <v>0</v>
      </c>
      <c r="L16" s="410">
        <v>3</v>
      </c>
      <c r="M16" s="370">
        <v>0</v>
      </c>
    </row>
    <row r="17" spans="1:19" s="263" customFormat="1" x14ac:dyDescent="0.25">
      <c r="A17" s="408">
        <v>44372</v>
      </c>
      <c r="B17" s="410">
        <v>44</v>
      </c>
      <c r="C17" s="410">
        <v>49</v>
      </c>
      <c r="D17" s="410">
        <v>3</v>
      </c>
      <c r="E17" s="410">
        <v>11</v>
      </c>
      <c r="F17" s="410">
        <v>11</v>
      </c>
      <c r="G17" s="410">
        <v>0</v>
      </c>
      <c r="H17" s="410">
        <v>4</v>
      </c>
      <c r="I17" s="410">
        <v>0</v>
      </c>
      <c r="J17" s="410">
        <v>0</v>
      </c>
      <c r="K17" s="410">
        <v>0</v>
      </c>
      <c r="L17" s="410">
        <v>2</v>
      </c>
      <c r="M17" s="370">
        <v>0</v>
      </c>
      <c r="N17" s="99"/>
      <c r="O17" s="99"/>
    </row>
    <row r="18" spans="1:19" s="263" customFormat="1" x14ac:dyDescent="0.25">
      <c r="A18" s="408">
        <v>44375</v>
      </c>
      <c r="B18" s="410">
        <v>48</v>
      </c>
      <c r="C18" s="410">
        <v>49</v>
      </c>
      <c r="D18" s="410">
        <v>1</v>
      </c>
      <c r="E18" s="410">
        <v>12</v>
      </c>
      <c r="F18" s="410">
        <v>6</v>
      </c>
      <c r="G18" s="410">
        <v>0</v>
      </c>
      <c r="H18" s="410">
        <v>0</v>
      </c>
      <c r="I18" s="410">
        <v>0</v>
      </c>
      <c r="J18" s="410">
        <v>0</v>
      </c>
      <c r="K18" s="410">
        <v>0</v>
      </c>
      <c r="L18" s="410">
        <v>1</v>
      </c>
      <c r="M18" s="370">
        <v>0</v>
      </c>
      <c r="N18" s="99"/>
      <c r="O18" s="99"/>
    </row>
    <row r="19" spans="1:19" s="263" customFormat="1" x14ac:dyDescent="0.25">
      <c r="A19" s="408">
        <v>44376</v>
      </c>
      <c r="B19" s="410">
        <v>64</v>
      </c>
      <c r="C19" s="410">
        <v>50</v>
      </c>
      <c r="D19" s="410">
        <v>6</v>
      </c>
      <c r="E19" s="410">
        <v>23</v>
      </c>
      <c r="F19" s="410">
        <v>9</v>
      </c>
      <c r="G19" s="410">
        <v>1</v>
      </c>
      <c r="H19" s="410">
        <v>3</v>
      </c>
      <c r="I19" s="410">
        <v>0</v>
      </c>
      <c r="J19" s="410">
        <v>0</v>
      </c>
      <c r="K19" s="410">
        <v>0</v>
      </c>
      <c r="L19" s="410">
        <v>6</v>
      </c>
      <c r="M19" s="370">
        <v>0</v>
      </c>
      <c r="N19" s="99"/>
      <c r="O19" s="99"/>
    </row>
    <row r="20" spans="1:19" s="263" customFormat="1" x14ac:dyDescent="0.25">
      <c r="A20" s="394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337"/>
      <c r="N20" s="99"/>
      <c r="O20" s="99"/>
    </row>
    <row r="21" spans="1:19" s="263" customFormat="1" x14ac:dyDescent="0.25">
      <c r="A21" s="387"/>
      <c r="B21" s="207"/>
      <c r="C21" s="207"/>
      <c r="D21" s="207"/>
      <c r="E21" s="207"/>
      <c r="F21" s="207"/>
      <c r="G21" s="207"/>
      <c r="H21" s="207"/>
      <c r="I21" s="413"/>
      <c r="J21" s="413"/>
      <c r="K21" s="207"/>
      <c r="L21" s="207"/>
      <c r="M21" s="328"/>
      <c r="N21" s="99"/>
      <c r="O21" s="99"/>
    </row>
    <row r="22" spans="1:19" ht="15.75" thickBot="1" x14ac:dyDescent="0.3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40"/>
      <c r="R22" s="172"/>
      <c r="S22" s="172"/>
    </row>
    <row r="23" spans="1:19" ht="15.75" thickBot="1" x14ac:dyDescent="0.3">
      <c r="A23" s="437" t="s">
        <v>27</v>
      </c>
      <c r="B23" s="128">
        <f t="shared" ref="B23:M23" si="0">SUM(B6:B22)</f>
        <v>448</v>
      </c>
      <c r="C23" s="128">
        <f t="shared" si="0"/>
        <v>390</v>
      </c>
      <c r="D23" s="128">
        <f t="shared" si="0"/>
        <v>23</v>
      </c>
      <c r="E23" s="128">
        <f t="shared" si="0"/>
        <v>103</v>
      </c>
      <c r="F23" s="128">
        <f t="shared" si="0"/>
        <v>95</v>
      </c>
      <c r="G23" s="128">
        <f t="shared" si="0"/>
        <v>6</v>
      </c>
      <c r="H23" s="128">
        <f t="shared" si="0"/>
        <v>35</v>
      </c>
      <c r="I23" s="128">
        <f t="shared" si="0"/>
        <v>0</v>
      </c>
      <c r="J23" s="128">
        <f t="shared" si="0"/>
        <v>0</v>
      </c>
      <c r="K23" s="128">
        <f t="shared" si="0"/>
        <v>0</v>
      </c>
      <c r="L23" s="128">
        <f t="shared" si="0"/>
        <v>32</v>
      </c>
      <c r="M23" s="438">
        <f t="shared" si="0"/>
        <v>0</v>
      </c>
      <c r="R23" s="172"/>
      <c r="S23" s="172"/>
    </row>
    <row r="24" spans="1:19" x14ac:dyDescent="0.2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2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2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2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2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2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25">
      <c r="A30" s="142" t="s">
        <v>45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19" x14ac:dyDescent="0.25">
      <c r="A31" s="142" t="s">
        <v>65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  <c r="N31" s="116"/>
      <c r="O31" s="116"/>
      <c r="P31" s="71"/>
    </row>
    <row r="32" spans="1:19" x14ac:dyDescent="0.25">
      <c r="A32" s="142" t="s">
        <v>51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116"/>
      <c r="O32" s="116"/>
      <c r="P32" s="71"/>
    </row>
    <row r="33" spans="1:16" x14ac:dyDescent="0.25">
      <c r="A33" s="142" t="s">
        <v>52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116"/>
      <c r="O33" s="116"/>
      <c r="P33" s="71"/>
    </row>
    <row r="34" spans="1:16" x14ac:dyDescent="0.25">
      <c r="A34" s="142" t="s">
        <v>75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6" s="138" customFormat="1" x14ac:dyDescent="0.2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2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5.75" thickBot="1" x14ac:dyDescent="0.3">
      <c r="A37" s="145" t="s">
        <v>31</v>
      </c>
      <c r="B37" s="146">
        <f>SUM(B24:B36)</f>
        <v>456</v>
      </c>
      <c r="C37" s="146">
        <f t="shared" ref="C37:L37" si="1">SUM(C24:C36)</f>
        <v>396</v>
      </c>
      <c r="D37" s="146">
        <f t="shared" si="1"/>
        <v>23</v>
      </c>
      <c r="E37" s="146">
        <f t="shared" si="1"/>
        <v>109</v>
      </c>
      <c r="F37" s="146">
        <f t="shared" si="1"/>
        <v>101</v>
      </c>
      <c r="G37" s="146">
        <f t="shared" si="1"/>
        <v>6</v>
      </c>
      <c r="H37" s="146">
        <f t="shared" si="1"/>
        <v>48</v>
      </c>
      <c r="I37" s="146">
        <f t="shared" si="1"/>
        <v>10</v>
      </c>
      <c r="J37" s="146">
        <f t="shared" si="1"/>
        <v>10</v>
      </c>
      <c r="K37" s="146">
        <f t="shared" si="1"/>
        <v>0</v>
      </c>
      <c r="L37" s="146">
        <f t="shared" si="1"/>
        <v>60</v>
      </c>
      <c r="M37" s="147">
        <f>SUM(M23:M35)</f>
        <v>0</v>
      </c>
    </row>
    <row r="38" spans="1:16" x14ac:dyDescent="0.25">
      <c r="F38" s="108"/>
    </row>
    <row r="39" spans="1:16" ht="16.5" thickBot="1" x14ac:dyDescent="0.3">
      <c r="A39" s="36" t="s">
        <v>72</v>
      </c>
    </row>
    <row r="40" spans="1:16" x14ac:dyDescent="0.25">
      <c r="A40" s="516" t="s">
        <v>39</v>
      </c>
      <c r="B40" s="517"/>
      <c r="C40" s="517"/>
      <c r="D40" s="517"/>
      <c r="E40" s="208"/>
      <c r="F40" s="206"/>
      <c r="G40" s="516" t="s">
        <v>40</v>
      </c>
      <c r="H40" s="517"/>
      <c r="I40" s="517"/>
      <c r="J40" s="517"/>
      <c r="K40" s="517"/>
      <c r="L40" s="517"/>
      <c r="M40" s="518"/>
    </row>
    <row r="41" spans="1:16" ht="30" x14ac:dyDescent="0.25">
      <c r="A41" s="109" t="s">
        <v>6</v>
      </c>
      <c r="B41" s="101" t="s">
        <v>4</v>
      </c>
      <c r="C41" s="102" t="s">
        <v>3</v>
      </c>
      <c r="D41" s="101" t="s">
        <v>37</v>
      </c>
      <c r="E41" s="209" t="s">
        <v>68</v>
      </c>
      <c r="G41" s="110" t="s">
        <v>0</v>
      </c>
      <c r="H41" s="519" t="s">
        <v>16</v>
      </c>
      <c r="I41" s="519"/>
      <c r="J41" s="519"/>
      <c r="K41" s="519" t="s">
        <v>17</v>
      </c>
      <c r="L41" s="519"/>
      <c r="M41" s="520"/>
    </row>
    <row r="42" spans="1:16" ht="15.75" thickBot="1" x14ac:dyDescent="0.3">
      <c r="A42" s="248"/>
      <c r="B42" s="360"/>
      <c r="C42" s="353"/>
      <c r="D42" s="289"/>
      <c r="E42" s="210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5.75" thickBot="1" x14ac:dyDescent="0.3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1"/>
      <c r="G43" s="394"/>
      <c r="H43" s="207"/>
      <c r="I43" s="207"/>
      <c r="J43" s="207"/>
      <c r="K43" s="207"/>
      <c r="L43" s="207"/>
      <c r="M43" s="328"/>
    </row>
    <row r="44" spans="1:16" x14ac:dyDescent="0.25">
      <c r="A44" s="114" t="s">
        <v>62</v>
      </c>
      <c r="B44" s="198">
        <v>8</v>
      </c>
      <c r="C44" s="199">
        <v>7</v>
      </c>
      <c r="D44" s="106">
        <v>0</v>
      </c>
      <c r="E44" s="341">
        <f>D44/SUM(B44:C44)</f>
        <v>0</v>
      </c>
      <c r="G44" s="394"/>
      <c r="H44" s="207"/>
      <c r="I44" s="207"/>
      <c r="J44" s="207"/>
      <c r="K44" s="207"/>
      <c r="L44" s="207"/>
      <c r="M44" s="328"/>
    </row>
    <row r="45" spans="1:16" ht="15.75" thickBot="1" x14ac:dyDescent="0.3">
      <c r="A45" s="114" t="s">
        <v>64</v>
      </c>
      <c r="B45" s="496">
        <v>215</v>
      </c>
      <c r="C45" s="497">
        <v>251</v>
      </c>
      <c r="D45" s="106">
        <v>0</v>
      </c>
      <c r="E45" s="341">
        <f t="shared" ref="E45:E50" si="2">D45/SUM(B45:C45)</f>
        <v>0</v>
      </c>
      <c r="G45" s="394"/>
      <c r="H45" s="207"/>
      <c r="I45" s="207"/>
      <c r="J45" s="207"/>
      <c r="K45" s="207"/>
      <c r="L45" s="207"/>
      <c r="M45" s="328"/>
    </row>
    <row r="46" spans="1:16" ht="15.75" thickBot="1" x14ac:dyDescent="0.3">
      <c r="A46" s="115" t="s">
        <v>45</v>
      </c>
      <c r="B46" s="407"/>
      <c r="C46" s="498"/>
      <c r="D46" s="140"/>
      <c r="E46" s="341" t="e">
        <f t="shared" si="2"/>
        <v>#DIV/0!</v>
      </c>
      <c r="G46" s="282" t="s">
        <v>27</v>
      </c>
      <c r="H46" s="283">
        <f t="shared" ref="H46:I46" si="3">SUM(H40:H45)</f>
        <v>0</v>
      </c>
      <c r="I46" s="283">
        <f t="shared" si="3"/>
        <v>0</v>
      </c>
      <c r="J46" s="283">
        <f>SUM(J40:J45)</f>
        <v>0</v>
      </c>
      <c r="K46" s="283">
        <f>SUM(K40:K45)</f>
        <v>0</v>
      </c>
      <c r="L46" s="283">
        <f>SUM(L40:L45)</f>
        <v>0</v>
      </c>
      <c r="M46" s="284">
        <f>SUM(M40:M45)</f>
        <v>0</v>
      </c>
    </row>
    <row r="47" spans="1:16" s="371" customFormat="1" x14ac:dyDescent="0.25">
      <c r="A47" s="115" t="s">
        <v>66</v>
      </c>
      <c r="B47" s="200"/>
      <c r="C47" s="201"/>
      <c r="D47" s="143"/>
      <c r="E47" s="341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71" customFormat="1" x14ac:dyDescent="0.25">
      <c r="A48" s="115" t="s">
        <v>69</v>
      </c>
      <c r="B48" s="200"/>
      <c r="C48" s="201"/>
      <c r="D48" s="143"/>
      <c r="E48" s="341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25">
      <c r="A49" s="117" t="s">
        <v>52</v>
      </c>
      <c r="B49" s="200"/>
      <c r="C49" s="201"/>
      <c r="D49" s="143"/>
      <c r="E49" s="341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25">
      <c r="A50" s="117" t="s">
        <v>51</v>
      </c>
      <c r="B50" s="200"/>
      <c r="C50" s="201"/>
      <c r="D50" s="143"/>
      <c r="E50" s="341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5.75" thickBot="1" x14ac:dyDescent="0.3">
      <c r="A51" s="120" t="s">
        <v>31</v>
      </c>
      <c r="B51" s="202">
        <f>SUM(B44:B50)</f>
        <v>223</v>
      </c>
      <c r="C51" s="202">
        <f t="shared" ref="C51:D51" si="4">SUM(C44:C50)</f>
        <v>258</v>
      </c>
      <c r="D51" s="202">
        <f t="shared" si="4"/>
        <v>0</v>
      </c>
      <c r="E51" s="281">
        <f>(D51)/(B51+C51)</f>
        <v>0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25">
      <c r="A52" s="231" t="s">
        <v>73</v>
      </c>
      <c r="B52" s="232"/>
      <c r="C52" s="232"/>
      <c r="D52" s="232"/>
      <c r="E52" s="233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2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5" thickBot="1" x14ac:dyDescent="0.3">
      <c r="A54" s="36" t="s">
        <v>19</v>
      </c>
    </row>
    <row r="55" spans="1:15" x14ac:dyDescent="0.25">
      <c r="A55" s="522" t="s">
        <v>32</v>
      </c>
      <c r="B55" s="523"/>
      <c r="C55" s="523"/>
      <c r="D55" s="523"/>
      <c r="E55" s="523"/>
      <c r="F55" s="523"/>
      <c r="G55" s="523"/>
      <c r="H55" s="524"/>
    </row>
    <row r="56" spans="1:15" x14ac:dyDescent="0.25">
      <c r="A56" s="122" t="s">
        <v>0</v>
      </c>
      <c r="B56" s="123" t="s">
        <v>9</v>
      </c>
      <c r="C56" s="504" t="s">
        <v>16</v>
      </c>
      <c r="D56" s="505"/>
      <c r="E56" s="506"/>
      <c r="F56" s="504" t="s">
        <v>17</v>
      </c>
      <c r="G56" s="505"/>
      <c r="H56" s="521"/>
      <c r="N56"/>
      <c r="O56"/>
    </row>
    <row r="57" spans="1:15" ht="15.75" x14ac:dyDescent="0.2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25">
      <c r="A58" s="276" t="s">
        <v>64</v>
      </c>
      <c r="B58" s="499" t="s">
        <v>98</v>
      </c>
      <c r="C58" s="500">
        <v>221</v>
      </c>
      <c r="D58" s="500">
        <v>127</v>
      </c>
      <c r="E58" s="269"/>
      <c r="F58" s="212"/>
      <c r="G58" s="212"/>
      <c r="H58" s="213"/>
      <c r="N58"/>
      <c r="O58"/>
    </row>
    <row r="59" spans="1:15" x14ac:dyDescent="0.25">
      <c r="A59" s="276" t="s">
        <v>64</v>
      </c>
      <c r="B59" s="499" t="s">
        <v>99</v>
      </c>
      <c r="C59" s="500">
        <v>12</v>
      </c>
      <c r="D59" s="500">
        <v>12</v>
      </c>
      <c r="E59" s="269"/>
      <c r="F59" s="212"/>
      <c r="G59" s="212"/>
      <c r="H59" s="213"/>
      <c r="N59"/>
      <c r="O59"/>
    </row>
    <row r="60" spans="1:15" x14ac:dyDescent="0.25">
      <c r="A60" s="268" t="s">
        <v>64</v>
      </c>
      <c r="B60" s="499" t="s">
        <v>100</v>
      </c>
      <c r="C60" s="500">
        <v>0</v>
      </c>
      <c r="D60" s="500">
        <v>0</v>
      </c>
      <c r="E60" s="269"/>
      <c r="F60" s="125"/>
      <c r="G60" s="125"/>
      <c r="H60" s="126"/>
      <c r="N60"/>
      <c r="O60"/>
    </row>
    <row r="61" spans="1:15" x14ac:dyDescent="0.25">
      <c r="A61" s="268"/>
      <c r="B61" s="270"/>
      <c r="C61" s="269"/>
      <c r="D61" s="269"/>
      <c r="E61" s="269"/>
      <c r="F61" s="125"/>
      <c r="G61" s="125"/>
      <c r="H61" s="126"/>
      <c r="N61"/>
      <c r="O61"/>
    </row>
    <row r="62" spans="1:15" x14ac:dyDescent="0.25">
      <c r="A62" s="268"/>
      <c r="B62" s="270"/>
      <c r="C62" s="269"/>
      <c r="D62" s="269"/>
      <c r="E62" s="269"/>
      <c r="F62" s="125"/>
      <c r="G62" s="125"/>
      <c r="H62" s="126"/>
    </row>
    <row r="63" spans="1:15" ht="15.75" thickBot="1" x14ac:dyDescent="0.3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5.75" thickBot="1" x14ac:dyDescent="0.3">
      <c r="A64" s="431" t="s">
        <v>27</v>
      </c>
      <c r="B64" s="432"/>
      <c r="C64" s="433">
        <f t="shared" ref="C64:H64" si="5">SUM(C58:C63)</f>
        <v>233</v>
      </c>
      <c r="D64" s="433">
        <f t="shared" si="5"/>
        <v>139</v>
      </c>
      <c r="E64" s="433">
        <f t="shared" si="5"/>
        <v>0</v>
      </c>
      <c r="F64" s="433">
        <f t="shared" si="5"/>
        <v>0</v>
      </c>
      <c r="G64" s="433">
        <f t="shared" si="5"/>
        <v>0</v>
      </c>
      <c r="H64" s="434">
        <f t="shared" si="5"/>
        <v>0</v>
      </c>
      <c r="I64" s="131"/>
      <c r="J64" s="131"/>
    </row>
    <row r="65" spans="1:15" x14ac:dyDescent="0.25">
      <c r="A65" s="428" t="s">
        <v>64</v>
      </c>
      <c r="B65" s="429"/>
      <c r="C65" s="430">
        <v>233</v>
      </c>
      <c r="D65" s="430">
        <v>139</v>
      </c>
      <c r="E65" s="430">
        <v>0</v>
      </c>
      <c r="F65" s="430">
        <v>0</v>
      </c>
      <c r="G65" s="430">
        <v>0</v>
      </c>
      <c r="H65" s="435">
        <v>0</v>
      </c>
      <c r="I65" s="131"/>
      <c r="J65" s="131"/>
    </row>
    <row r="66" spans="1:15" x14ac:dyDescent="0.25">
      <c r="A66" s="196" t="s">
        <v>45</v>
      </c>
      <c r="B66" s="195"/>
      <c r="C66" s="256">
        <v>0</v>
      </c>
      <c r="D66" s="256">
        <v>0</v>
      </c>
      <c r="E66" s="256">
        <v>0</v>
      </c>
      <c r="F66" s="256">
        <v>0</v>
      </c>
      <c r="G66" s="256">
        <v>0</v>
      </c>
      <c r="H66" s="257">
        <v>0</v>
      </c>
      <c r="I66" s="131"/>
      <c r="J66" s="131"/>
    </row>
    <row r="67" spans="1:15" x14ac:dyDescent="0.25">
      <c r="A67" s="196" t="s">
        <v>67</v>
      </c>
      <c r="B67" s="195"/>
      <c r="C67" s="256">
        <v>0</v>
      </c>
      <c r="D67" s="256">
        <v>0</v>
      </c>
      <c r="E67" s="256">
        <v>0</v>
      </c>
      <c r="F67" s="256">
        <v>0</v>
      </c>
      <c r="G67" s="256">
        <v>0</v>
      </c>
      <c r="H67" s="257">
        <v>0</v>
      </c>
      <c r="I67" s="131"/>
      <c r="J67" s="131"/>
    </row>
    <row r="68" spans="1:15" s="138" customFormat="1" ht="15.75" thickBot="1" x14ac:dyDescent="0.3">
      <c r="A68" s="197" t="s">
        <v>51</v>
      </c>
      <c r="B68" s="258"/>
      <c r="C68" s="290"/>
      <c r="D68" s="290"/>
      <c r="E68" s="259"/>
      <c r="F68" s="259"/>
      <c r="G68" s="259"/>
      <c r="H68" s="260"/>
      <c r="I68" s="131"/>
      <c r="J68" s="131"/>
      <c r="K68" s="99"/>
      <c r="L68" s="99"/>
      <c r="M68" s="99"/>
      <c r="N68" s="99"/>
      <c r="O68" s="99"/>
    </row>
    <row r="69" spans="1:15" s="138" customFormat="1" ht="15.75" thickBot="1" x14ac:dyDescent="0.3">
      <c r="A69" s="285" t="s">
        <v>31</v>
      </c>
      <c r="B69" s="286"/>
      <c r="C69" s="287">
        <f>SUM(C65:C68)</f>
        <v>233</v>
      </c>
      <c r="D69" s="287">
        <f t="shared" ref="D69:H69" si="6">SUM(D65:D68)</f>
        <v>139</v>
      </c>
      <c r="E69" s="287">
        <f t="shared" si="6"/>
        <v>0</v>
      </c>
      <c r="F69" s="287">
        <f t="shared" si="6"/>
        <v>0</v>
      </c>
      <c r="G69" s="287">
        <f t="shared" si="6"/>
        <v>0</v>
      </c>
      <c r="H69" s="288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2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5.75" thickBot="1" x14ac:dyDescent="0.3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25">
      <c r="A72" s="507" t="s">
        <v>33</v>
      </c>
      <c r="B72" s="508"/>
      <c r="C72" s="508"/>
      <c r="D72" s="508"/>
      <c r="E72" s="508"/>
      <c r="F72" s="509"/>
      <c r="G72" s="133"/>
      <c r="M72"/>
    </row>
    <row r="73" spans="1:15" ht="15.75" thickBot="1" x14ac:dyDescent="0.3">
      <c r="A73" s="134"/>
      <c r="B73" s="504" t="s">
        <v>17</v>
      </c>
      <c r="C73" s="505"/>
      <c r="D73" s="505"/>
      <c r="E73" s="510" t="s">
        <v>15</v>
      </c>
      <c r="F73" s="511"/>
      <c r="G73" s="133"/>
      <c r="M73"/>
    </row>
    <row r="74" spans="1:15" ht="15.75" thickBot="1" x14ac:dyDescent="0.3">
      <c r="A74" s="180" t="s">
        <v>27</v>
      </c>
      <c r="B74" s="273" t="s">
        <v>4</v>
      </c>
      <c r="C74" s="274" t="s">
        <v>3</v>
      </c>
      <c r="D74" s="274" t="s">
        <v>5</v>
      </c>
      <c r="E74" s="273" t="s">
        <v>4</v>
      </c>
      <c r="F74" s="274" t="s">
        <v>3</v>
      </c>
      <c r="M74"/>
    </row>
    <row r="75" spans="1:15" ht="15" customHeight="1" x14ac:dyDescent="0.2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2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2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2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2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2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25">
      <c r="A81" s="136" t="s">
        <v>45</v>
      </c>
      <c r="B81" s="140"/>
      <c r="C81" s="140"/>
      <c r="D81" s="140"/>
      <c r="E81" s="140"/>
      <c r="F81" s="141"/>
    </row>
    <row r="82" spans="1:11" x14ac:dyDescent="0.25">
      <c r="A82" s="136" t="s">
        <v>66</v>
      </c>
      <c r="B82" s="140"/>
      <c r="C82" s="140"/>
      <c r="D82" s="140"/>
      <c r="E82" s="140"/>
      <c r="F82" s="141"/>
    </row>
    <row r="83" spans="1:11" x14ac:dyDescent="0.25">
      <c r="A83" s="136" t="s">
        <v>69</v>
      </c>
      <c r="B83" s="140"/>
      <c r="C83" s="140"/>
      <c r="D83" s="140"/>
      <c r="E83" s="140"/>
      <c r="F83" s="141"/>
    </row>
    <row r="84" spans="1:11" x14ac:dyDescent="0.25">
      <c r="A84" s="136" t="s">
        <v>74</v>
      </c>
      <c r="B84" s="140"/>
      <c r="C84" s="140"/>
      <c r="D84" s="140"/>
      <c r="E84" s="140"/>
      <c r="F84" s="141"/>
    </row>
    <row r="85" spans="1:11" x14ac:dyDescent="0.25">
      <c r="A85" s="136" t="s">
        <v>77</v>
      </c>
      <c r="B85" s="140"/>
      <c r="C85" s="140"/>
      <c r="D85" s="140"/>
      <c r="E85" s="140"/>
      <c r="F85" s="141"/>
    </row>
    <row r="86" spans="1:11" ht="15.75" thickBot="1" x14ac:dyDescent="0.3">
      <c r="A86" s="249" t="s">
        <v>78</v>
      </c>
      <c r="B86" s="140"/>
      <c r="C86" s="140"/>
      <c r="D86" s="140"/>
      <c r="E86" s="140"/>
      <c r="F86" s="141"/>
    </row>
    <row r="87" spans="1:11" ht="15.75" thickBot="1" x14ac:dyDescent="0.3">
      <c r="A87" s="250" t="s">
        <v>31</v>
      </c>
      <c r="B87" s="251">
        <f t="shared" ref="B87:E87" si="7">SUM(B75:B86)</f>
        <v>109</v>
      </c>
      <c r="C87" s="251">
        <f t="shared" si="7"/>
        <v>101</v>
      </c>
      <c r="D87" s="251">
        <f t="shared" si="7"/>
        <v>7</v>
      </c>
      <c r="E87" s="251">
        <f t="shared" si="7"/>
        <v>25</v>
      </c>
      <c r="F87" s="252">
        <f>SUM(F75:F86)</f>
        <v>18</v>
      </c>
    </row>
    <row r="89" spans="1:11" x14ac:dyDescent="0.25">
      <c r="A89" s="436" t="s">
        <v>88</v>
      </c>
    </row>
    <row r="91" spans="1:11" x14ac:dyDescent="0.2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opLeftCell="A37" workbookViewId="0">
      <selection activeCell="G84" sqref="G84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538" t="s">
        <v>35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</row>
    <row r="2" spans="1:27" ht="18.75" x14ac:dyDescent="0.3">
      <c r="A2" s="1"/>
    </row>
    <row r="3" spans="1:27" ht="16.5" thickBot="1" x14ac:dyDescent="0.3">
      <c r="A3" s="36" t="s">
        <v>20</v>
      </c>
      <c r="L3" s="15"/>
      <c r="M3" s="15"/>
      <c r="N3" s="15"/>
      <c r="O3" s="15"/>
      <c r="P3" s="15"/>
    </row>
    <row r="4" spans="1:27" x14ac:dyDescent="0.25">
      <c r="A4" s="306" t="s">
        <v>0</v>
      </c>
      <c r="B4" s="540" t="s">
        <v>16</v>
      </c>
      <c r="C4" s="540"/>
      <c r="D4" s="540"/>
      <c r="E4" s="540" t="s">
        <v>17</v>
      </c>
      <c r="F4" s="540"/>
      <c r="G4" s="540"/>
      <c r="H4" s="389" t="s">
        <v>14</v>
      </c>
      <c r="I4" s="540" t="s">
        <v>15</v>
      </c>
      <c r="J4" s="540"/>
      <c r="K4" s="305" t="s">
        <v>1</v>
      </c>
      <c r="L4" s="15"/>
      <c r="M4" s="15"/>
      <c r="N4" s="15"/>
      <c r="O4" s="15"/>
      <c r="P4" s="15"/>
    </row>
    <row r="5" spans="1:27" x14ac:dyDescent="0.25">
      <c r="A5" s="310"/>
      <c r="B5" s="309" t="s">
        <v>3</v>
      </c>
      <c r="C5" s="309" t="s">
        <v>4</v>
      </c>
      <c r="D5" s="309" t="s">
        <v>5</v>
      </c>
      <c r="E5" s="309" t="s">
        <v>3</v>
      </c>
      <c r="F5" s="309" t="s">
        <v>4</v>
      </c>
      <c r="G5" s="309" t="s">
        <v>5</v>
      </c>
      <c r="H5" s="309"/>
      <c r="I5" s="309" t="s">
        <v>3</v>
      </c>
      <c r="J5" s="309" t="s">
        <v>4</v>
      </c>
      <c r="K5" s="308"/>
      <c r="L5" s="15"/>
      <c r="M5" s="15"/>
      <c r="N5" s="15"/>
      <c r="O5" s="15"/>
      <c r="P5" s="15"/>
    </row>
    <row r="6" spans="1:27" ht="15" customHeight="1" x14ac:dyDescent="0.25">
      <c r="A6" s="408">
        <v>44348</v>
      </c>
      <c r="B6" s="410">
        <v>67</v>
      </c>
      <c r="C6" s="410">
        <v>164</v>
      </c>
      <c r="D6" s="410">
        <v>0</v>
      </c>
      <c r="E6" s="410">
        <v>0</v>
      </c>
      <c r="F6" s="410">
        <v>1</v>
      </c>
      <c r="G6" s="410">
        <v>0</v>
      </c>
      <c r="H6" s="410">
        <v>10</v>
      </c>
      <c r="I6" s="410">
        <v>0</v>
      </c>
      <c r="J6" s="410">
        <v>0</v>
      </c>
      <c r="K6" s="370">
        <v>0</v>
      </c>
      <c r="L6" s="15"/>
      <c r="M6" s="15"/>
      <c r="N6" s="15"/>
      <c r="O6" s="371"/>
      <c r="P6" s="371"/>
      <c r="Q6" s="371"/>
      <c r="R6" s="371"/>
    </row>
    <row r="7" spans="1:27" s="371" customFormat="1" ht="15" customHeight="1" x14ac:dyDescent="0.25">
      <c r="A7" s="409">
        <v>44351</v>
      </c>
      <c r="B7" s="411">
        <v>41</v>
      </c>
      <c r="C7" s="411">
        <v>169</v>
      </c>
      <c r="D7" s="411">
        <v>0</v>
      </c>
      <c r="E7" s="411">
        <v>0</v>
      </c>
      <c r="F7" s="411">
        <v>3</v>
      </c>
      <c r="G7" s="411">
        <v>0</v>
      </c>
      <c r="H7" s="411">
        <v>1</v>
      </c>
      <c r="I7" s="411">
        <v>0</v>
      </c>
      <c r="J7" s="411">
        <v>1</v>
      </c>
      <c r="K7" s="364">
        <v>0</v>
      </c>
      <c r="L7" s="15"/>
      <c r="M7" s="15"/>
    </row>
    <row r="8" spans="1:27" s="371" customFormat="1" ht="15" customHeight="1" x14ac:dyDescent="0.25">
      <c r="A8" s="408">
        <v>44354</v>
      </c>
      <c r="B8" s="410">
        <v>18</v>
      </c>
      <c r="C8" s="410">
        <v>44</v>
      </c>
      <c r="D8" s="410">
        <v>0</v>
      </c>
      <c r="E8" s="410">
        <v>1</v>
      </c>
      <c r="F8" s="410">
        <v>2</v>
      </c>
      <c r="G8" s="410">
        <v>0</v>
      </c>
      <c r="H8" s="410">
        <v>1</v>
      </c>
      <c r="I8" s="410">
        <v>0</v>
      </c>
      <c r="J8" s="410">
        <v>1</v>
      </c>
      <c r="K8" s="370">
        <v>0</v>
      </c>
      <c r="L8" s="15"/>
      <c r="M8" s="15"/>
      <c r="N8" s="15"/>
      <c r="O8" s="15"/>
      <c r="P8" s="15"/>
      <c r="Q8" s="15"/>
      <c r="R8" s="15"/>
      <c r="S8" s="15"/>
    </row>
    <row r="9" spans="1:27" s="371" customFormat="1" ht="15" customHeight="1" x14ac:dyDescent="0.25">
      <c r="A9" s="408">
        <v>44361</v>
      </c>
      <c r="B9" s="410">
        <v>42</v>
      </c>
      <c r="C9" s="410">
        <v>97</v>
      </c>
      <c r="D9" s="410">
        <v>0</v>
      </c>
      <c r="E9" s="410">
        <v>1</v>
      </c>
      <c r="F9" s="410">
        <v>0</v>
      </c>
      <c r="G9" s="410">
        <v>0</v>
      </c>
      <c r="H9" s="410">
        <v>13</v>
      </c>
      <c r="I9" s="410">
        <v>0</v>
      </c>
      <c r="J9" s="410">
        <v>1</v>
      </c>
      <c r="K9" s="370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25">
      <c r="A10" s="408">
        <v>44365</v>
      </c>
      <c r="B10" s="410">
        <v>27</v>
      </c>
      <c r="C10" s="410">
        <v>71</v>
      </c>
      <c r="D10" s="410">
        <v>0</v>
      </c>
      <c r="E10" s="410">
        <v>0</v>
      </c>
      <c r="F10" s="410">
        <v>1</v>
      </c>
      <c r="G10" s="410">
        <v>0</v>
      </c>
      <c r="H10" s="410">
        <v>4</v>
      </c>
      <c r="I10" s="410">
        <v>0</v>
      </c>
      <c r="J10" s="410">
        <v>1</v>
      </c>
      <c r="K10" s="370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25">
      <c r="A11" s="408">
        <v>44368</v>
      </c>
      <c r="B11" s="410">
        <v>39</v>
      </c>
      <c r="C11" s="410">
        <v>187</v>
      </c>
      <c r="D11" s="410">
        <v>0</v>
      </c>
      <c r="E11" s="410">
        <v>0</v>
      </c>
      <c r="F11" s="410">
        <v>2</v>
      </c>
      <c r="G11" s="410">
        <v>0</v>
      </c>
      <c r="H11" s="410">
        <v>3</v>
      </c>
      <c r="I11" s="410">
        <v>0</v>
      </c>
      <c r="J11" s="410">
        <v>0</v>
      </c>
      <c r="K11" s="370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25">
      <c r="A12" s="408">
        <v>44371</v>
      </c>
      <c r="B12" s="410">
        <v>25</v>
      </c>
      <c r="C12" s="410">
        <v>324</v>
      </c>
      <c r="D12" s="410">
        <v>0</v>
      </c>
      <c r="E12" s="410">
        <v>3</v>
      </c>
      <c r="F12" s="410">
        <v>4</v>
      </c>
      <c r="G12" s="410">
        <v>0</v>
      </c>
      <c r="H12" s="410">
        <v>2</v>
      </c>
      <c r="I12" s="410">
        <v>0</v>
      </c>
      <c r="J12" s="410">
        <v>0</v>
      </c>
      <c r="K12" s="370">
        <v>0</v>
      </c>
      <c r="L12" s="371"/>
      <c r="M12" s="371"/>
      <c r="N12" s="371"/>
      <c r="O12" s="371"/>
      <c r="P12" s="371"/>
      <c r="Q12" s="371"/>
      <c r="R12" s="371"/>
    </row>
    <row r="13" spans="1:27" s="138" customFormat="1" x14ac:dyDescent="0.25">
      <c r="A13" s="408">
        <v>44375</v>
      </c>
      <c r="B13" s="410">
        <v>50</v>
      </c>
      <c r="C13" s="410">
        <v>428</v>
      </c>
      <c r="D13" s="410">
        <v>18</v>
      </c>
      <c r="E13" s="410">
        <v>7</v>
      </c>
      <c r="F13" s="410">
        <v>16</v>
      </c>
      <c r="G13" s="410">
        <v>0</v>
      </c>
      <c r="H13" s="410">
        <v>4</v>
      </c>
      <c r="I13" s="410">
        <v>0</v>
      </c>
      <c r="J13" s="410">
        <v>0</v>
      </c>
      <c r="K13" s="370">
        <v>0</v>
      </c>
    </row>
    <row r="14" spans="1:27" s="138" customFormat="1" x14ac:dyDescent="0.25">
      <c r="A14" s="362"/>
      <c r="B14" s="356"/>
      <c r="C14" s="356"/>
      <c r="D14" s="356"/>
      <c r="E14" s="356"/>
      <c r="F14" s="356"/>
      <c r="G14" s="356"/>
      <c r="H14" s="355"/>
      <c r="I14" s="410"/>
      <c r="J14" s="410"/>
      <c r="K14" s="69"/>
    </row>
    <row r="15" spans="1:27" s="138" customFormat="1" x14ac:dyDescent="0.25">
      <c r="A15" s="387"/>
      <c r="B15" s="413"/>
      <c r="C15" s="413"/>
      <c r="D15" s="413"/>
      <c r="E15" s="413"/>
      <c r="F15" s="413"/>
      <c r="G15" s="413"/>
      <c r="H15" s="355"/>
      <c r="I15" s="410"/>
      <c r="J15" s="410"/>
      <c r="K15" s="69"/>
    </row>
    <row r="16" spans="1:27" s="138" customFormat="1" ht="15.75" thickBot="1" x14ac:dyDescent="0.3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69"/>
    </row>
    <row r="17" spans="1:12" ht="15.75" thickBot="1" x14ac:dyDescent="0.3">
      <c r="A17" s="167" t="s">
        <v>27</v>
      </c>
      <c r="B17" s="168">
        <f t="shared" ref="B17:K17" si="0">SUM(B6:B16)</f>
        <v>309</v>
      </c>
      <c r="C17" s="168">
        <f t="shared" si="0"/>
        <v>1484</v>
      </c>
      <c r="D17" s="168">
        <f t="shared" si="0"/>
        <v>18</v>
      </c>
      <c r="E17" s="168">
        <f t="shared" si="0"/>
        <v>12</v>
      </c>
      <c r="F17" s="168">
        <f t="shared" si="0"/>
        <v>29</v>
      </c>
      <c r="G17" s="168">
        <f t="shared" si="0"/>
        <v>0</v>
      </c>
      <c r="H17" s="168">
        <f t="shared" si="0"/>
        <v>38</v>
      </c>
      <c r="I17" s="168">
        <f t="shared" si="0"/>
        <v>0</v>
      </c>
      <c r="J17" s="168">
        <f t="shared" si="0"/>
        <v>4</v>
      </c>
      <c r="K17" s="169">
        <f t="shared" si="0"/>
        <v>0</v>
      </c>
      <c r="L17" s="388"/>
    </row>
    <row r="18" spans="1:12" x14ac:dyDescent="0.2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2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2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2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25">
      <c r="A22" s="165" t="s">
        <v>62</v>
      </c>
      <c r="B22" s="158">
        <v>32</v>
      </c>
      <c r="C22" s="158">
        <v>215</v>
      </c>
      <c r="D22" s="158">
        <v>0</v>
      </c>
      <c r="E22" s="158">
        <v>0</v>
      </c>
      <c r="F22" s="158">
        <v>0</v>
      </c>
      <c r="G22" s="158">
        <v>0</v>
      </c>
      <c r="H22" s="158">
        <v>21</v>
      </c>
      <c r="I22" s="158">
        <v>2</v>
      </c>
      <c r="J22" s="158">
        <v>5</v>
      </c>
      <c r="K22" s="166">
        <v>0</v>
      </c>
    </row>
    <row r="23" spans="1:12" x14ac:dyDescent="0.25">
      <c r="A23" s="165" t="s">
        <v>64</v>
      </c>
      <c r="B23" s="158">
        <v>309</v>
      </c>
      <c r="C23" s="158">
        <v>1484</v>
      </c>
      <c r="D23" s="158">
        <v>18</v>
      </c>
      <c r="E23" s="158">
        <v>12</v>
      </c>
      <c r="F23" s="158">
        <v>29</v>
      </c>
      <c r="G23" s="158">
        <v>0</v>
      </c>
      <c r="H23" s="158">
        <v>38</v>
      </c>
      <c r="I23" s="158">
        <v>0</v>
      </c>
      <c r="J23" s="158">
        <v>4</v>
      </c>
      <c r="K23" s="166">
        <v>0</v>
      </c>
    </row>
    <row r="24" spans="1:12" x14ac:dyDescent="0.25">
      <c r="A24" s="165" t="s">
        <v>45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66"/>
    </row>
    <row r="25" spans="1:12" s="138" customFormat="1" x14ac:dyDescent="0.25">
      <c r="A25" s="165" t="s">
        <v>65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66"/>
    </row>
    <row r="26" spans="1:12" s="138" customFormat="1" x14ac:dyDescent="0.25">
      <c r="A26" s="165" t="s">
        <v>51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66"/>
    </row>
    <row r="27" spans="1:12" s="138" customFormat="1" x14ac:dyDescent="0.25">
      <c r="A27" s="165" t="s">
        <v>52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66"/>
    </row>
    <row r="28" spans="1:12" s="138" customFormat="1" x14ac:dyDescent="0.25">
      <c r="A28" s="165" t="s">
        <v>75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66"/>
    </row>
    <row r="29" spans="1:12" s="138" customFormat="1" x14ac:dyDescent="0.25">
      <c r="A29" s="165" t="s">
        <v>76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66"/>
    </row>
    <row r="30" spans="1:12" x14ac:dyDescent="0.2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5.75" thickBot="1" x14ac:dyDescent="0.3">
      <c r="A31" s="159" t="s">
        <v>31</v>
      </c>
      <c r="B31" s="160">
        <f>SUM(B18:B30)</f>
        <v>341</v>
      </c>
      <c r="C31" s="160">
        <f t="shared" ref="C31:K31" si="1">SUM(C18:C30)</f>
        <v>1699</v>
      </c>
      <c r="D31" s="160">
        <f t="shared" si="1"/>
        <v>18</v>
      </c>
      <c r="E31" s="160">
        <f t="shared" si="1"/>
        <v>12</v>
      </c>
      <c r="F31" s="160">
        <f t="shared" si="1"/>
        <v>29</v>
      </c>
      <c r="G31" s="160">
        <f t="shared" si="1"/>
        <v>0</v>
      </c>
      <c r="H31" s="160">
        <f t="shared" si="1"/>
        <v>71</v>
      </c>
      <c r="I31" s="160">
        <f t="shared" si="1"/>
        <v>7</v>
      </c>
      <c r="J31" s="160">
        <f t="shared" si="1"/>
        <v>12</v>
      </c>
      <c r="K31" s="161">
        <f t="shared" si="1"/>
        <v>0</v>
      </c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5" thickBot="1" x14ac:dyDescent="0.3">
      <c r="A33" s="36" t="s">
        <v>21</v>
      </c>
    </row>
    <row r="34" spans="1:27" x14ac:dyDescent="0.25">
      <c r="A34" s="541" t="s">
        <v>39</v>
      </c>
      <c r="B34" s="542"/>
      <c r="C34" s="542"/>
      <c r="D34" s="542"/>
      <c r="E34" s="543"/>
      <c r="G34" s="541" t="s">
        <v>41</v>
      </c>
      <c r="H34" s="542"/>
      <c r="I34" s="542"/>
      <c r="J34" s="542"/>
      <c r="K34" s="543"/>
      <c r="M34" s="530" t="s">
        <v>40</v>
      </c>
      <c r="N34" s="531"/>
      <c r="O34" s="531"/>
      <c r="P34" s="531"/>
      <c r="Q34" s="531"/>
      <c r="R34" s="531"/>
      <c r="S34" s="532"/>
      <c r="U34" s="530" t="s">
        <v>42</v>
      </c>
      <c r="V34" s="531"/>
      <c r="W34" s="531"/>
      <c r="X34" s="531"/>
      <c r="Y34" s="531"/>
      <c r="Z34" s="531"/>
      <c r="AA34" s="532"/>
    </row>
    <row r="35" spans="1:27" ht="30.75" thickBot="1" x14ac:dyDescent="0.3">
      <c r="A35" s="42" t="s">
        <v>6</v>
      </c>
      <c r="B35" s="7" t="s">
        <v>3</v>
      </c>
      <c r="C35" s="7" t="s">
        <v>4</v>
      </c>
      <c r="D35" s="7" t="s">
        <v>37</v>
      </c>
      <c r="E35" s="214" t="s">
        <v>68</v>
      </c>
      <c r="G35" s="342" t="s">
        <v>6</v>
      </c>
      <c r="H35" s="343" t="s">
        <v>3</v>
      </c>
      <c r="I35" s="343" t="s">
        <v>4</v>
      </c>
      <c r="J35" s="343" t="s">
        <v>37</v>
      </c>
      <c r="K35" s="344" t="s">
        <v>68</v>
      </c>
      <c r="M35" s="65" t="s">
        <v>0</v>
      </c>
      <c r="N35" s="525" t="s">
        <v>16</v>
      </c>
      <c r="O35" s="525"/>
      <c r="P35" s="525"/>
      <c r="Q35" s="525" t="s">
        <v>17</v>
      </c>
      <c r="R35" s="525"/>
      <c r="S35" s="526"/>
      <c r="U35" s="65" t="s">
        <v>0</v>
      </c>
      <c r="V35" s="525" t="s">
        <v>53</v>
      </c>
      <c r="W35" s="525"/>
      <c r="X35" s="525"/>
      <c r="Y35" s="533"/>
      <c r="Z35" s="534"/>
      <c r="AA35" s="535"/>
    </row>
    <row r="36" spans="1:27" ht="16.5" thickBot="1" x14ac:dyDescent="0.3">
      <c r="A36" s="408">
        <v>44348</v>
      </c>
      <c r="B36" s="407">
        <v>35</v>
      </c>
      <c r="C36" s="407">
        <v>44</v>
      </c>
      <c r="D36" s="301">
        <v>0</v>
      </c>
      <c r="E36" s="171"/>
      <c r="F36" s="15"/>
      <c r="G36" s="501">
        <v>44348</v>
      </c>
      <c r="H36" s="502">
        <v>6</v>
      </c>
      <c r="I36" s="503">
        <v>4</v>
      </c>
      <c r="J36" s="443">
        <v>0</v>
      </c>
      <c r="K36" s="444"/>
      <c r="M36" s="310"/>
      <c r="N36" s="309" t="s">
        <v>3</v>
      </c>
      <c r="O36" s="309" t="s">
        <v>4</v>
      </c>
      <c r="P36" s="309" t="s">
        <v>5</v>
      </c>
      <c r="Q36" s="309" t="s">
        <v>3</v>
      </c>
      <c r="R36" s="309" t="s">
        <v>4</v>
      </c>
      <c r="S36" s="308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25">
      <c r="A37" s="408">
        <v>44351</v>
      </c>
      <c r="B37" s="407">
        <v>41</v>
      </c>
      <c r="C37" s="407">
        <v>36</v>
      </c>
      <c r="D37" s="301">
        <v>0</v>
      </c>
      <c r="E37" s="171"/>
      <c r="F37" s="15"/>
      <c r="G37" s="408">
        <v>44351</v>
      </c>
      <c r="H37" s="407">
        <v>0</v>
      </c>
      <c r="I37" s="452">
        <v>1</v>
      </c>
      <c r="J37" s="405">
        <v>0</v>
      </c>
      <c r="K37" s="445"/>
      <c r="M37" s="396"/>
      <c r="N37" s="397"/>
      <c r="O37" s="397"/>
      <c r="P37" s="397"/>
      <c r="Q37" s="397"/>
      <c r="R37" s="397"/>
      <c r="S37" s="398"/>
      <c r="U37" s="408"/>
      <c r="V37" s="410"/>
      <c r="W37" s="410"/>
      <c r="X37" s="5"/>
      <c r="Y37" s="5"/>
      <c r="Z37" s="5"/>
      <c r="AA37" s="12"/>
    </row>
    <row r="38" spans="1:27" ht="15.75" x14ac:dyDescent="0.25">
      <c r="A38" s="408">
        <v>44354</v>
      </c>
      <c r="B38" s="407">
        <v>18</v>
      </c>
      <c r="C38" s="407">
        <v>4</v>
      </c>
      <c r="D38" s="307">
        <v>0</v>
      </c>
      <c r="E38" s="171"/>
      <c r="F38" s="15"/>
      <c r="G38" s="408">
        <v>44354</v>
      </c>
      <c r="H38" s="407">
        <v>1</v>
      </c>
      <c r="I38" s="452">
        <v>0</v>
      </c>
      <c r="J38" s="405">
        <v>0</v>
      </c>
      <c r="K38" s="445"/>
      <c r="M38" s="357"/>
      <c r="N38" s="356"/>
      <c r="O38" s="356"/>
      <c r="P38" s="356"/>
      <c r="Q38" s="356"/>
      <c r="R38" s="356"/>
      <c r="S38" s="69"/>
      <c r="U38" s="409"/>
      <c r="V38" s="411"/>
      <c r="W38" s="410"/>
      <c r="X38" s="150"/>
      <c r="Y38" s="5"/>
      <c r="Z38" s="5"/>
      <c r="AA38" s="12"/>
    </row>
    <row r="39" spans="1:27" ht="15.75" x14ac:dyDescent="0.25">
      <c r="A39" s="408">
        <v>44361</v>
      </c>
      <c r="B39" s="407">
        <v>42</v>
      </c>
      <c r="C39" s="407">
        <v>41</v>
      </c>
      <c r="D39" s="307">
        <v>0</v>
      </c>
      <c r="E39" s="171"/>
      <c r="F39" s="15"/>
      <c r="G39" s="408">
        <v>44361</v>
      </c>
      <c r="H39" s="407">
        <v>5</v>
      </c>
      <c r="I39" s="452">
        <v>8</v>
      </c>
      <c r="J39" s="405">
        <v>0</v>
      </c>
      <c r="K39" s="445"/>
      <c r="M39" s="357"/>
      <c r="N39" s="356"/>
      <c r="O39" s="356"/>
      <c r="P39" s="356"/>
      <c r="Q39" s="356"/>
      <c r="R39" s="356"/>
      <c r="S39" s="69"/>
      <c r="U39" s="408"/>
      <c r="V39" s="410"/>
      <c r="W39" s="410"/>
      <c r="X39" s="150"/>
      <c r="Y39" s="5"/>
      <c r="Z39" s="5"/>
      <c r="AA39" s="12"/>
    </row>
    <row r="40" spans="1:27" ht="15.75" x14ac:dyDescent="0.25">
      <c r="A40" s="408">
        <v>44365</v>
      </c>
      <c r="B40" s="407">
        <v>26</v>
      </c>
      <c r="C40" s="407">
        <v>22</v>
      </c>
      <c r="D40" s="307">
        <v>0</v>
      </c>
      <c r="E40" s="171"/>
      <c r="F40" s="15"/>
      <c r="G40" s="408">
        <v>44365</v>
      </c>
      <c r="H40" s="407">
        <v>3</v>
      </c>
      <c r="I40" s="452">
        <v>1</v>
      </c>
      <c r="J40" s="405">
        <v>0</v>
      </c>
      <c r="K40" s="445"/>
      <c r="M40" s="357"/>
      <c r="N40" s="356"/>
      <c r="O40" s="356"/>
      <c r="P40" s="356"/>
      <c r="Q40" s="356"/>
      <c r="R40" s="356"/>
      <c r="S40" s="69"/>
      <c r="U40" s="408"/>
      <c r="V40" s="410"/>
      <c r="W40" s="410"/>
      <c r="X40" s="150"/>
      <c r="Y40" s="5"/>
      <c r="Z40" s="5"/>
      <c r="AA40" s="12"/>
    </row>
    <row r="41" spans="1:27" ht="16.5" thickBot="1" x14ac:dyDescent="0.3">
      <c r="A41" s="408">
        <v>44368</v>
      </c>
      <c r="B41" s="407">
        <v>36</v>
      </c>
      <c r="C41" s="407">
        <v>39</v>
      </c>
      <c r="D41" s="358">
        <v>0</v>
      </c>
      <c r="E41" s="171"/>
      <c r="F41" s="15"/>
      <c r="G41" s="408">
        <v>44368</v>
      </c>
      <c r="H41" s="407">
        <v>3</v>
      </c>
      <c r="I41" s="407">
        <v>0</v>
      </c>
      <c r="J41" s="405">
        <v>0</v>
      </c>
      <c r="K41" s="445"/>
      <c r="M41" s="357"/>
      <c r="N41" s="356"/>
      <c r="O41" s="356"/>
      <c r="P41" s="356"/>
      <c r="Q41" s="356"/>
      <c r="R41" s="356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25">
      <c r="A42" s="408">
        <v>44371</v>
      </c>
      <c r="B42" s="407">
        <v>25</v>
      </c>
      <c r="C42" s="407">
        <v>32</v>
      </c>
      <c r="D42" s="358">
        <v>0</v>
      </c>
      <c r="E42" s="171"/>
      <c r="F42" s="15"/>
      <c r="G42" s="408">
        <v>44371</v>
      </c>
      <c r="H42" s="407">
        <v>1</v>
      </c>
      <c r="I42" s="407">
        <v>1</v>
      </c>
      <c r="J42" s="405">
        <v>0</v>
      </c>
      <c r="K42" s="445"/>
      <c r="M42" s="357"/>
      <c r="N42" s="356"/>
      <c r="O42" s="356"/>
      <c r="P42" s="356"/>
      <c r="Q42" s="356"/>
      <c r="R42" s="356"/>
      <c r="S42" s="69"/>
    </row>
    <row r="43" spans="1:27" s="138" customFormat="1" ht="15.75" x14ac:dyDescent="0.25">
      <c r="A43" s="408">
        <v>44375</v>
      </c>
      <c r="B43" s="407">
        <v>45</v>
      </c>
      <c r="C43" s="407">
        <v>58</v>
      </c>
      <c r="D43" s="358">
        <v>0</v>
      </c>
      <c r="E43" s="171"/>
      <c r="F43" s="15"/>
      <c r="G43" s="408">
        <v>44375</v>
      </c>
      <c r="H43" s="407">
        <v>2</v>
      </c>
      <c r="I43" s="407">
        <v>2</v>
      </c>
      <c r="J43" s="405">
        <v>0</v>
      </c>
      <c r="K43" s="445"/>
      <c r="M43" s="357"/>
      <c r="N43" s="536"/>
      <c r="O43" s="536"/>
      <c r="P43" s="536"/>
      <c r="Q43" s="356"/>
      <c r="R43" s="356"/>
      <c r="S43" s="69"/>
    </row>
    <row r="44" spans="1:27" s="138" customFormat="1" ht="15.75" x14ac:dyDescent="0.25">
      <c r="A44" s="359"/>
      <c r="B44" s="360"/>
      <c r="C44" s="360"/>
      <c r="D44" s="307"/>
      <c r="E44" s="171"/>
      <c r="F44" s="15"/>
      <c r="G44" s="387"/>
      <c r="H44" s="412"/>
      <c r="I44" s="412"/>
      <c r="J44" s="405"/>
      <c r="K44" s="445"/>
      <c r="M44" s="357"/>
      <c r="N44" s="536"/>
      <c r="O44" s="536"/>
      <c r="P44" s="536"/>
      <c r="Q44" s="356"/>
      <c r="R44" s="356"/>
      <c r="S44" s="69"/>
    </row>
    <row r="45" spans="1:27" s="138" customFormat="1" ht="15.75" x14ac:dyDescent="0.25">
      <c r="A45" s="359"/>
      <c r="B45" s="360"/>
      <c r="C45" s="360"/>
      <c r="D45" s="307"/>
      <c r="E45" s="171"/>
      <c r="F45" s="15"/>
      <c r="G45" s="357"/>
      <c r="H45" s="412"/>
      <c r="I45" s="412"/>
      <c r="J45" s="405"/>
      <c r="K45" s="446"/>
      <c r="M45" s="357"/>
      <c r="N45" s="536"/>
      <c r="O45" s="536"/>
      <c r="P45" s="536"/>
      <c r="Q45" s="356"/>
      <c r="R45" s="356"/>
      <c r="S45" s="69"/>
    </row>
    <row r="46" spans="1:27" s="138" customFormat="1" ht="16.5" thickBot="1" x14ac:dyDescent="0.3">
      <c r="A46" s="320"/>
      <c r="B46" s="93"/>
      <c r="C46" s="93"/>
      <c r="D46" s="307"/>
      <c r="E46" s="171"/>
      <c r="F46" s="15"/>
      <c r="G46" s="357"/>
      <c r="H46" s="412"/>
      <c r="I46" s="412"/>
      <c r="J46" s="405"/>
      <c r="K46" s="446"/>
      <c r="M46" s="399"/>
      <c r="N46" s="537"/>
      <c r="O46" s="537"/>
      <c r="P46" s="537"/>
      <c r="Q46" s="400"/>
      <c r="R46" s="400"/>
      <c r="S46" s="401"/>
    </row>
    <row r="47" spans="1:27" ht="16.5" thickBot="1" x14ac:dyDescent="0.3">
      <c r="A47" s="33"/>
      <c r="B47" s="41"/>
      <c r="C47" s="41"/>
      <c r="D47" s="41"/>
      <c r="E47" s="171"/>
      <c r="F47" s="15"/>
      <c r="G47" s="357"/>
      <c r="H47" s="412"/>
      <c r="I47" s="412"/>
      <c r="J47" s="405"/>
      <c r="K47" s="446"/>
      <c r="M47" s="395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5" thickBot="1" x14ac:dyDescent="0.3">
      <c r="A48" s="34"/>
      <c r="B48" s="93"/>
      <c r="C48" s="93"/>
      <c r="D48" s="93"/>
      <c r="E48" s="182"/>
      <c r="F48" s="15"/>
      <c r="G48" s="399"/>
      <c r="H48" s="447"/>
      <c r="I48" s="447"/>
      <c r="J48" s="448"/>
      <c r="K48" s="449"/>
      <c r="M48" s="371"/>
      <c r="N48" s="371"/>
      <c r="O48" s="371"/>
    </row>
    <row r="49" spans="1:19" ht="15.75" thickBot="1" x14ac:dyDescent="0.3">
      <c r="A49" s="186" t="s">
        <v>27</v>
      </c>
      <c r="B49" s="44">
        <f>SUM(B36:B48)</f>
        <v>268</v>
      </c>
      <c r="C49" s="44">
        <f>SUM(C36:C48)</f>
        <v>276</v>
      </c>
      <c r="D49" s="44">
        <f>SUM(D36:D48)</f>
        <v>0</v>
      </c>
      <c r="E49" s="187"/>
      <c r="F49" s="15"/>
      <c r="G49" s="439" t="s">
        <v>27</v>
      </c>
      <c r="H49" s="440">
        <f>SUM(H36:H48)</f>
        <v>21</v>
      </c>
      <c r="I49" s="441">
        <f>SUM(I36:I48)</f>
        <v>17</v>
      </c>
      <c r="J49" s="441">
        <f>SUM(J36:J43)</f>
        <v>0</v>
      </c>
      <c r="K49" s="442"/>
      <c r="M49" s="138"/>
      <c r="N49" s="138"/>
      <c r="O49" s="138"/>
      <c r="P49" s="138"/>
      <c r="Q49" s="138"/>
      <c r="R49" s="138"/>
      <c r="S49" s="138"/>
    </row>
    <row r="50" spans="1:19" s="138" customFormat="1" x14ac:dyDescent="0.25">
      <c r="A50" s="183" t="s">
        <v>62</v>
      </c>
      <c r="B50" s="184">
        <v>32</v>
      </c>
      <c r="C50" s="184">
        <v>39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6"/>
    </row>
    <row r="51" spans="1:19" s="138" customFormat="1" x14ac:dyDescent="0.25">
      <c r="A51" s="173" t="s">
        <v>64</v>
      </c>
      <c r="B51" s="412">
        <v>268</v>
      </c>
      <c r="C51" s="412">
        <v>276</v>
      </c>
      <c r="D51" s="41">
        <v>0</v>
      </c>
      <c r="E51" s="171"/>
      <c r="F51" s="15"/>
      <c r="G51" s="190" t="s">
        <v>62</v>
      </c>
      <c r="H51" s="412">
        <v>12</v>
      </c>
      <c r="I51" s="412">
        <v>9</v>
      </c>
      <c r="J51" s="41">
        <v>0</v>
      </c>
      <c r="K51" s="217"/>
    </row>
    <row r="52" spans="1:19" s="138" customFormat="1" x14ac:dyDescent="0.25">
      <c r="A52" s="174" t="s">
        <v>45</v>
      </c>
      <c r="B52" s="360">
        <v>0</v>
      </c>
      <c r="C52" s="360">
        <v>0</v>
      </c>
      <c r="D52" s="93">
        <v>0</v>
      </c>
      <c r="E52" s="171"/>
      <c r="F52" s="15"/>
      <c r="G52" s="191" t="s">
        <v>64</v>
      </c>
      <c r="H52" s="360">
        <v>21</v>
      </c>
      <c r="I52" s="360">
        <v>17</v>
      </c>
      <c r="J52" s="93">
        <v>0</v>
      </c>
      <c r="K52" s="218"/>
    </row>
    <row r="53" spans="1:19" s="138" customFormat="1" x14ac:dyDescent="0.25">
      <c r="A53" s="174" t="s">
        <v>65</v>
      </c>
      <c r="B53" s="360">
        <v>0</v>
      </c>
      <c r="C53" s="360">
        <v>0</v>
      </c>
      <c r="D53" s="93">
        <v>0</v>
      </c>
      <c r="E53" s="171"/>
      <c r="F53" s="15"/>
      <c r="G53" s="191" t="s">
        <v>45</v>
      </c>
      <c r="H53" s="360">
        <v>0</v>
      </c>
      <c r="I53" s="360">
        <v>0</v>
      </c>
      <c r="J53" s="93">
        <v>0</v>
      </c>
      <c r="K53" s="218"/>
      <c r="M53"/>
      <c r="N53"/>
      <c r="O53"/>
      <c r="P53"/>
      <c r="Q53"/>
      <c r="R53"/>
      <c r="S53"/>
    </row>
    <row r="54" spans="1:19" s="138" customFormat="1" x14ac:dyDescent="0.25">
      <c r="A54" s="174" t="s">
        <v>51</v>
      </c>
      <c r="B54" s="360">
        <v>0</v>
      </c>
      <c r="C54" s="360">
        <v>0</v>
      </c>
      <c r="D54" s="93">
        <v>0</v>
      </c>
      <c r="E54" s="171"/>
      <c r="F54" s="15"/>
      <c r="G54" s="191" t="s">
        <v>65</v>
      </c>
      <c r="H54" s="360">
        <v>0</v>
      </c>
      <c r="I54" s="360">
        <v>0</v>
      </c>
      <c r="J54" s="93">
        <v>0</v>
      </c>
      <c r="K54" s="218"/>
      <c r="M54"/>
      <c r="N54"/>
      <c r="O54"/>
      <c r="P54"/>
      <c r="Q54"/>
      <c r="R54"/>
      <c r="S54"/>
    </row>
    <row r="55" spans="1:19" s="138" customFormat="1" ht="14.25" customHeight="1" x14ac:dyDescent="0.25">
      <c r="A55" s="174"/>
      <c r="B55" s="93"/>
      <c r="C55" s="93"/>
      <c r="D55" s="93"/>
      <c r="E55" s="171"/>
      <c r="F55" s="15"/>
      <c r="G55" s="191" t="s">
        <v>51</v>
      </c>
      <c r="H55" s="360">
        <v>0</v>
      </c>
      <c r="I55" s="360">
        <v>0</v>
      </c>
      <c r="J55" s="93">
        <v>0</v>
      </c>
      <c r="K55" s="218"/>
      <c r="M55"/>
      <c r="N55"/>
      <c r="O55"/>
      <c r="P55"/>
      <c r="Q55"/>
      <c r="R55"/>
      <c r="S55"/>
    </row>
    <row r="56" spans="1:19" s="138" customFormat="1" ht="14.25" customHeight="1" x14ac:dyDescent="0.25">
      <c r="A56" s="174"/>
      <c r="B56" s="93"/>
      <c r="C56" s="93"/>
      <c r="D56" s="93"/>
      <c r="E56" s="171"/>
      <c r="F56" s="15"/>
      <c r="G56" s="191" t="s">
        <v>52</v>
      </c>
      <c r="H56" s="360">
        <v>0</v>
      </c>
      <c r="I56" s="360">
        <v>0</v>
      </c>
      <c r="J56" s="93">
        <v>0</v>
      </c>
      <c r="K56" s="218"/>
    </row>
    <row r="57" spans="1:19" s="138" customFormat="1" ht="15.75" thickBot="1" x14ac:dyDescent="0.3">
      <c r="A57" s="174"/>
      <c r="B57" s="93"/>
      <c r="C57" s="93"/>
      <c r="D57" s="93"/>
      <c r="E57" s="171"/>
      <c r="F57" s="15"/>
      <c r="G57" s="191" t="s">
        <v>75</v>
      </c>
      <c r="H57" s="360">
        <v>0</v>
      </c>
      <c r="I57" s="360">
        <v>0</v>
      </c>
      <c r="J57" s="93">
        <v>0</v>
      </c>
      <c r="K57" s="218"/>
    </row>
    <row r="58" spans="1:19" ht="15.75" thickBot="1" x14ac:dyDescent="0.3">
      <c r="A58" s="176" t="s">
        <v>31</v>
      </c>
      <c r="B58" s="177">
        <f>SUM(B50:B55)</f>
        <v>300</v>
      </c>
      <c r="C58" s="177">
        <f>SUM(C50:C55)</f>
        <v>315</v>
      </c>
      <c r="D58" s="177">
        <f>SUM(D50:D55)</f>
        <v>0</v>
      </c>
      <c r="E58" s="234">
        <f>D58/(B58+C58)</f>
        <v>0</v>
      </c>
      <c r="F58" s="73"/>
      <c r="G58" s="191" t="s">
        <v>76</v>
      </c>
      <c r="H58" s="175"/>
      <c r="I58" s="175"/>
      <c r="J58" s="175"/>
      <c r="K58" s="218"/>
      <c r="M58" s="138"/>
      <c r="N58" s="138"/>
      <c r="O58" s="138"/>
      <c r="P58" s="138"/>
      <c r="Q58" s="138"/>
      <c r="R58" s="138"/>
      <c r="S58" s="138"/>
    </row>
    <row r="59" spans="1:19" ht="15.75" thickBot="1" x14ac:dyDescent="0.3">
      <c r="A59" s="72"/>
      <c r="B59" s="73"/>
      <c r="C59" s="73"/>
      <c r="D59" s="15"/>
      <c r="E59" s="72"/>
      <c r="G59" s="176" t="s">
        <v>31</v>
      </c>
      <c r="H59" s="177">
        <f>SUM(H50:H58)</f>
        <v>33</v>
      </c>
      <c r="I59" s="177">
        <f t="shared" ref="I59:J59" si="4">SUM(I50:I58)</f>
        <v>26</v>
      </c>
      <c r="J59" s="177">
        <f t="shared" si="4"/>
        <v>0</v>
      </c>
      <c r="K59" s="225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2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5" thickBot="1" x14ac:dyDescent="0.3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25">
      <c r="A62" s="45" t="s">
        <v>22</v>
      </c>
      <c r="B62" s="46"/>
      <c r="C62" s="47"/>
      <c r="D62" s="10"/>
      <c r="E62" s="527" t="s">
        <v>23</v>
      </c>
      <c r="F62" s="528"/>
      <c r="G62" s="529"/>
      <c r="M62" s="138"/>
      <c r="N62" s="138"/>
      <c r="O62" s="138"/>
      <c r="P62" s="138"/>
      <c r="Q62" s="138"/>
      <c r="R62" s="138"/>
      <c r="S62" s="138"/>
    </row>
    <row r="63" spans="1:19" x14ac:dyDescent="0.2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25">
      <c r="A64" s="409">
        <v>44348</v>
      </c>
      <c r="B64" s="363" t="s">
        <v>89</v>
      </c>
      <c r="C64" s="365">
        <v>1</v>
      </c>
      <c r="D64" s="29"/>
      <c r="E64" s="408">
        <v>44351</v>
      </c>
      <c r="F64" s="324" t="s">
        <v>89</v>
      </c>
      <c r="G64" s="318">
        <v>1</v>
      </c>
    </row>
    <row r="65" spans="1:11" x14ac:dyDescent="0.25">
      <c r="A65" s="409">
        <v>44351</v>
      </c>
      <c r="B65" s="363" t="s">
        <v>89</v>
      </c>
      <c r="C65" s="365">
        <v>3</v>
      </c>
      <c r="D65" s="29"/>
      <c r="E65" s="362">
        <v>44354</v>
      </c>
      <c r="F65" s="326" t="s">
        <v>89</v>
      </c>
      <c r="G65" s="327">
        <v>1</v>
      </c>
    </row>
    <row r="66" spans="1:11" x14ac:dyDescent="0.25">
      <c r="A66" s="409">
        <v>44354</v>
      </c>
      <c r="B66" s="363" t="s">
        <v>89</v>
      </c>
      <c r="C66" s="364">
        <v>3</v>
      </c>
      <c r="D66" s="29"/>
      <c r="E66" s="453">
        <v>44361</v>
      </c>
      <c r="F66" s="454" t="s">
        <v>89</v>
      </c>
      <c r="G66" s="370">
        <v>1</v>
      </c>
    </row>
    <row r="67" spans="1:11" x14ac:dyDescent="0.25">
      <c r="A67" s="409">
        <v>44361</v>
      </c>
      <c r="B67" s="363" t="s">
        <v>89</v>
      </c>
      <c r="C67" s="364">
        <v>1</v>
      </c>
      <c r="D67" s="11"/>
      <c r="E67" s="331">
        <v>44365</v>
      </c>
      <c r="F67" s="332" t="s">
        <v>89</v>
      </c>
      <c r="G67" s="333">
        <v>1</v>
      </c>
    </row>
    <row r="68" spans="1:11" x14ac:dyDescent="0.25">
      <c r="A68" s="409">
        <v>44365</v>
      </c>
      <c r="B68" s="363" t="s">
        <v>89</v>
      </c>
      <c r="C68" s="364">
        <v>1</v>
      </c>
      <c r="E68" s="331"/>
      <c r="F68" s="332"/>
      <c r="G68" s="333"/>
    </row>
    <row r="69" spans="1:11" x14ac:dyDescent="0.25">
      <c r="A69" s="408">
        <v>44368</v>
      </c>
      <c r="B69" s="363" t="s">
        <v>101</v>
      </c>
      <c r="C69" s="364">
        <v>2</v>
      </c>
      <c r="E69" s="334"/>
      <c r="F69" s="335"/>
      <c r="G69" s="336"/>
    </row>
    <row r="70" spans="1:11" x14ac:dyDescent="0.25">
      <c r="A70" s="362">
        <v>44371</v>
      </c>
      <c r="B70" s="363" t="s">
        <v>101</v>
      </c>
      <c r="C70" s="364">
        <v>7</v>
      </c>
      <c r="E70" s="334"/>
      <c r="F70" s="335"/>
      <c r="G70" s="336"/>
    </row>
    <row r="71" spans="1:11" x14ac:dyDescent="0.25">
      <c r="A71" s="409">
        <v>44375</v>
      </c>
      <c r="B71" s="363" t="s">
        <v>101</v>
      </c>
      <c r="C71" s="364">
        <v>23</v>
      </c>
      <c r="E71" s="334"/>
      <c r="F71" s="335"/>
      <c r="G71" s="336"/>
    </row>
    <row r="72" spans="1:11" x14ac:dyDescent="0.25">
      <c r="A72" s="319"/>
      <c r="B72" s="324"/>
      <c r="C72" s="311"/>
      <c r="E72" s="319"/>
      <c r="F72" s="324"/>
      <c r="G72" s="318"/>
    </row>
    <row r="73" spans="1:11" ht="15.75" thickBot="1" x14ac:dyDescent="0.3">
      <c r="A73" s="313"/>
      <c r="B73" s="324"/>
      <c r="C73" s="265"/>
      <c r="E73" s="320"/>
      <c r="F73" s="326"/>
      <c r="G73" s="327"/>
    </row>
    <row r="74" spans="1:11" ht="15.75" thickBot="1" x14ac:dyDescent="0.3">
      <c r="A74" s="254" t="s">
        <v>28</v>
      </c>
      <c r="B74" s="255"/>
      <c r="C74" s="22">
        <f>SUM(C64:C73)</f>
        <v>41</v>
      </c>
      <c r="E74" s="329"/>
      <c r="F74" s="330"/>
      <c r="G74" s="328"/>
    </row>
    <row r="75" spans="1:11" x14ac:dyDescent="0.25">
      <c r="A75" s="48" t="s">
        <v>62</v>
      </c>
      <c r="B75" s="253"/>
      <c r="C75" s="40">
        <v>3</v>
      </c>
      <c r="E75" s="331"/>
      <c r="F75" s="330"/>
      <c r="G75" s="325"/>
    </row>
    <row r="76" spans="1:11" x14ac:dyDescent="0.25">
      <c r="A76" s="48" t="s">
        <v>64</v>
      </c>
      <c r="B76" s="49"/>
      <c r="C76" s="40">
        <v>41</v>
      </c>
      <c r="E76" s="319"/>
      <c r="F76" s="324"/>
      <c r="G76" s="318"/>
    </row>
    <row r="77" spans="1:11" ht="15.75" thickBot="1" x14ac:dyDescent="0.3">
      <c r="A77" s="74" t="s">
        <v>45</v>
      </c>
      <c r="B77" s="52"/>
      <c r="C77" s="166">
        <v>0</v>
      </c>
      <c r="E77" s="313"/>
      <c r="F77" s="345"/>
      <c r="G77" s="346"/>
    </row>
    <row r="78" spans="1:11" ht="15.75" thickBot="1" x14ac:dyDescent="0.3">
      <c r="A78" s="51" t="s">
        <v>65</v>
      </c>
      <c r="B78" s="52"/>
      <c r="C78" s="166">
        <v>0</v>
      </c>
      <c r="E78" s="254" t="s">
        <v>28</v>
      </c>
      <c r="F78" s="348"/>
      <c r="G78" s="347">
        <f>SUM(G64:G77)</f>
        <v>4</v>
      </c>
    </row>
    <row r="79" spans="1:11" x14ac:dyDescent="0.25">
      <c r="A79" s="51" t="s">
        <v>51</v>
      </c>
      <c r="B79" s="52"/>
      <c r="C79" s="166">
        <v>0</v>
      </c>
      <c r="E79" s="323" t="s">
        <v>80</v>
      </c>
      <c r="F79" s="253"/>
      <c r="G79" s="322">
        <v>0</v>
      </c>
    </row>
    <row r="80" spans="1:11" ht="15.75" thickBot="1" x14ac:dyDescent="0.3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5.75" thickBot="1" x14ac:dyDescent="0.3">
      <c r="A81" s="271" t="s">
        <v>63</v>
      </c>
      <c r="B81" s="277"/>
      <c r="C81" s="278">
        <f>SUM(C75:C80)</f>
        <v>44</v>
      </c>
      <c r="D81"/>
      <c r="E81" s="74" t="s">
        <v>60</v>
      </c>
      <c r="F81" s="52"/>
      <c r="G81" s="166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25">
      <c r="E82" s="51" t="s">
        <v>62</v>
      </c>
      <c r="F82" s="52"/>
      <c r="G82" s="166">
        <v>7</v>
      </c>
    </row>
    <row r="83" spans="1:19" x14ac:dyDescent="0.25">
      <c r="A83" s="138"/>
      <c r="B83" s="138"/>
      <c r="C83" s="138"/>
      <c r="E83" s="51" t="s">
        <v>64</v>
      </c>
      <c r="F83" s="52"/>
      <c r="G83" s="166">
        <v>4</v>
      </c>
    </row>
    <row r="84" spans="1:19" ht="15.75" thickBot="1" x14ac:dyDescent="0.3">
      <c r="E84" s="50" t="s">
        <v>45</v>
      </c>
      <c r="F84" s="317"/>
      <c r="G84" s="161">
        <v>0</v>
      </c>
    </row>
    <row r="85" spans="1:19" ht="15.75" thickBot="1" x14ac:dyDescent="0.3">
      <c r="E85" s="315" t="s">
        <v>63</v>
      </c>
      <c r="F85" s="316"/>
      <c r="G85" s="294">
        <f>SUM(G79:G84)</f>
        <v>43</v>
      </c>
    </row>
    <row r="87" spans="1:19" x14ac:dyDescent="0.25">
      <c r="M87" s="138"/>
      <c r="N87" s="138"/>
      <c r="O87" s="138"/>
      <c r="P87" s="138"/>
      <c r="Q87" s="138"/>
      <c r="R87" s="138"/>
      <c r="S87" s="138"/>
    </row>
  </sheetData>
  <mergeCells count="16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abSelected="1" workbookViewId="0">
      <selection activeCell="K52" sqref="K5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544" t="s">
        <v>36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57" t="s">
        <v>81</v>
      </c>
      <c r="B4" s="540" t="s">
        <v>16</v>
      </c>
      <c r="C4" s="540"/>
      <c r="D4" s="540"/>
      <c r="E4" s="540" t="s">
        <v>84</v>
      </c>
      <c r="F4" s="540"/>
      <c r="G4" s="540"/>
      <c r="H4" s="279" t="s">
        <v>14</v>
      </c>
      <c r="I4" s="155" t="s">
        <v>30</v>
      </c>
    </row>
    <row r="5" spans="1:22" ht="15.75" thickBot="1" x14ac:dyDescent="0.3">
      <c r="A5" s="556"/>
      <c r="B5" s="309" t="s">
        <v>3</v>
      </c>
      <c r="C5" s="309" t="s">
        <v>4</v>
      </c>
      <c r="D5" s="309" t="s">
        <v>5</v>
      </c>
      <c r="E5" s="309" t="s">
        <v>3</v>
      </c>
      <c r="F5" s="309" t="s">
        <v>4</v>
      </c>
      <c r="G5" s="309" t="s">
        <v>5</v>
      </c>
      <c r="H5" s="309"/>
      <c r="I5" s="308"/>
    </row>
    <row r="6" spans="1:22" s="263" customFormat="1" x14ac:dyDescent="0.25">
      <c r="A6" s="557">
        <v>44356</v>
      </c>
      <c r="B6" s="558">
        <v>0</v>
      </c>
      <c r="C6" s="558">
        <v>200</v>
      </c>
      <c r="D6" s="558">
        <v>0</v>
      </c>
      <c r="E6" s="558">
        <v>0</v>
      </c>
      <c r="F6" s="558">
        <v>0</v>
      </c>
      <c r="G6" s="558">
        <v>0</v>
      </c>
      <c r="H6" s="558">
        <v>0</v>
      </c>
      <c r="I6" s="559">
        <v>0</v>
      </c>
    </row>
    <row r="7" spans="1:22" s="138" customFormat="1" x14ac:dyDescent="0.25">
      <c r="A7" s="378">
        <v>44362</v>
      </c>
      <c r="B7" s="410">
        <v>169</v>
      </c>
      <c r="C7" s="410">
        <v>169</v>
      </c>
      <c r="D7" s="410">
        <v>5</v>
      </c>
      <c r="E7" s="410">
        <v>4</v>
      </c>
      <c r="F7" s="410">
        <v>10</v>
      </c>
      <c r="G7" s="410">
        <v>0</v>
      </c>
      <c r="H7" s="410">
        <v>6</v>
      </c>
      <c r="I7" s="370">
        <v>0</v>
      </c>
    </row>
    <row r="8" spans="1:22" s="138" customFormat="1" x14ac:dyDescent="0.25">
      <c r="A8" s="378">
        <v>44363</v>
      </c>
      <c r="B8" s="410">
        <v>148</v>
      </c>
      <c r="C8" s="410">
        <v>175</v>
      </c>
      <c r="D8" s="410">
        <v>0</v>
      </c>
      <c r="E8" s="410">
        <v>1</v>
      </c>
      <c r="F8" s="410">
        <v>6</v>
      </c>
      <c r="G8" s="410">
        <v>0</v>
      </c>
      <c r="H8" s="410">
        <v>10</v>
      </c>
      <c r="I8" s="370">
        <v>0</v>
      </c>
    </row>
    <row r="9" spans="1:22" s="263" customFormat="1" x14ac:dyDescent="0.25">
      <c r="A9" s="378">
        <v>44369</v>
      </c>
      <c r="B9" s="410">
        <v>183</v>
      </c>
      <c r="C9" s="410">
        <v>199</v>
      </c>
      <c r="D9" s="410">
        <v>0</v>
      </c>
      <c r="E9" s="410">
        <v>0</v>
      </c>
      <c r="F9" s="410">
        <v>1</v>
      </c>
      <c r="G9" s="410">
        <v>0</v>
      </c>
      <c r="H9" s="410">
        <v>0</v>
      </c>
      <c r="I9" s="370">
        <v>0</v>
      </c>
    </row>
    <row r="10" spans="1:22" s="263" customFormat="1" x14ac:dyDescent="0.25">
      <c r="A10" s="560">
        <v>44370</v>
      </c>
      <c r="B10" s="410">
        <v>140</v>
      </c>
      <c r="C10" s="410">
        <v>129</v>
      </c>
      <c r="D10" s="410">
        <v>0</v>
      </c>
      <c r="E10" s="410">
        <v>0</v>
      </c>
      <c r="F10" s="410">
        <v>0</v>
      </c>
      <c r="G10" s="410">
        <v>0</v>
      </c>
      <c r="H10" s="410">
        <v>0</v>
      </c>
      <c r="I10" s="370">
        <v>0</v>
      </c>
    </row>
    <row r="11" spans="1:22" s="138" customFormat="1" ht="15.75" thickBot="1" x14ac:dyDescent="0.3">
      <c r="A11" s="280"/>
      <c r="B11" s="314"/>
      <c r="C11" s="314"/>
      <c r="D11" s="314"/>
      <c r="E11" s="314"/>
      <c r="F11" s="314"/>
      <c r="G11" s="314"/>
      <c r="H11" s="314"/>
      <c r="I11" s="312"/>
    </row>
    <row r="12" spans="1:22" ht="15.75" thickBot="1" x14ac:dyDescent="0.3">
      <c r="A12" s="395" t="s">
        <v>27</v>
      </c>
      <c r="B12" s="70">
        <f>SUM(B6:B11)</f>
        <v>640</v>
      </c>
      <c r="C12" s="70">
        <f>SUM(C6:C11)</f>
        <v>872</v>
      </c>
      <c r="D12" s="70">
        <f>SUM(D6:D11)</f>
        <v>5</v>
      </c>
      <c r="E12" s="70">
        <f>SUM(E6:E11)</f>
        <v>5</v>
      </c>
      <c r="F12" s="70">
        <f>SUM(F6:F11)</f>
        <v>17</v>
      </c>
      <c r="G12" s="70">
        <f>SUM(G6:G11)</f>
        <v>0</v>
      </c>
      <c r="H12" s="70">
        <f>SUM(H6:H11)</f>
        <v>16</v>
      </c>
      <c r="I12" s="75">
        <f>SUM(I6:I11)</f>
        <v>0</v>
      </c>
    </row>
    <row r="13" spans="1:22" s="138" customFormat="1" x14ac:dyDescent="0.25">
      <c r="A13" s="416" t="s">
        <v>64</v>
      </c>
      <c r="B13" s="419">
        <v>640</v>
      </c>
      <c r="C13" s="420">
        <v>872</v>
      </c>
      <c r="D13" s="420">
        <v>5</v>
      </c>
      <c r="E13" s="420">
        <v>5</v>
      </c>
      <c r="F13" s="420">
        <v>17</v>
      </c>
      <c r="G13" s="420">
        <v>0</v>
      </c>
      <c r="H13" s="420">
        <v>16</v>
      </c>
      <c r="I13" s="421">
        <v>0</v>
      </c>
    </row>
    <row r="14" spans="1:22" s="138" customFormat="1" x14ac:dyDescent="0.25">
      <c r="A14" s="417" t="s">
        <v>45</v>
      </c>
      <c r="B14" s="422">
        <v>0</v>
      </c>
      <c r="C14" s="349">
        <v>0</v>
      </c>
      <c r="D14" s="349">
        <v>0</v>
      </c>
      <c r="E14" s="349">
        <v>0</v>
      </c>
      <c r="F14" s="349">
        <v>0</v>
      </c>
      <c r="G14" s="349">
        <v>0</v>
      </c>
      <c r="H14" s="349">
        <v>0</v>
      </c>
      <c r="I14" s="423">
        <v>0</v>
      </c>
    </row>
    <row r="15" spans="1:22" s="138" customFormat="1" x14ac:dyDescent="0.25">
      <c r="A15" s="417" t="s">
        <v>65</v>
      </c>
      <c r="B15" s="422">
        <v>0</v>
      </c>
      <c r="C15" s="349">
        <v>0</v>
      </c>
      <c r="D15" s="349">
        <v>0</v>
      </c>
      <c r="E15" s="349">
        <v>0</v>
      </c>
      <c r="F15" s="349">
        <v>0</v>
      </c>
      <c r="G15" s="349">
        <v>0</v>
      </c>
      <c r="H15" s="349">
        <v>0</v>
      </c>
      <c r="I15" s="423">
        <v>0</v>
      </c>
    </row>
    <row r="16" spans="1:22" ht="15.75" thickBot="1" x14ac:dyDescent="0.3">
      <c r="A16" s="418" t="s">
        <v>51</v>
      </c>
      <c r="B16" s="424">
        <v>0</v>
      </c>
      <c r="C16" s="425">
        <v>0</v>
      </c>
      <c r="D16" s="425">
        <v>0</v>
      </c>
      <c r="E16" s="425">
        <v>0</v>
      </c>
      <c r="F16" s="425">
        <v>0</v>
      </c>
      <c r="G16" s="425">
        <v>0</v>
      </c>
      <c r="H16" s="425">
        <v>0</v>
      </c>
      <c r="I16" s="426">
        <v>0</v>
      </c>
    </row>
    <row r="17" spans="1:13" ht="15.75" thickBot="1" x14ac:dyDescent="0.3">
      <c r="A17" s="291" t="s">
        <v>31</v>
      </c>
      <c r="B17" s="293">
        <f>SUM(B13:B16)</f>
        <v>640</v>
      </c>
      <c r="C17" s="293">
        <f t="shared" ref="C17:I17" si="0">SUM(C13:C16)</f>
        <v>872</v>
      </c>
      <c r="D17" s="293">
        <f t="shared" si="0"/>
        <v>5</v>
      </c>
      <c r="E17" s="293">
        <f t="shared" si="0"/>
        <v>5</v>
      </c>
      <c r="F17" s="293">
        <f t="shared" si="0"/>
        <v>17</v>
      </c>
      <c r="G17" s="293">
        <f t="shared" si="0"/>
        <v>0</v>
      </c>
      <c r="H17" s="293">
        <f t="shared" si="0"/>
        <v>16</v>
      </c>
      <c r="I17" s="294">
        <f t="shared" si="0"/>
        <v>0</v>
      </c>
    </row>
    <row r="18" spans="1:13" s="263" customFormat="1" x14ac:dyDescent="0.25">
      <c r="A18" s="90" t="s">
        <v>82</v>
      </c>
      <c r="B18" s="349"/>
      <c r="C18" s="349"/>
      <c r="D18" s="349"/>
      <c r="E18" s="349"/>
      <c r="F18" s="349"/>
      <c r="G18" s="349"/>
      <c r="H18" s="349"/>
      <c r="I18" s="349"/>
    </row>
    <row r="19" spans="1:13" x14ac:dyDescent="0.25">
      <c r="A19" s="261" t="s">
        <v>85</v>
      </c>
    </row>
    <row r="20" spans="1:13" s="263" customFormat="1" ht="16.5" thickBot="1" x14ac:dyDescent="0.3">
      <c r="A20" s="6" t="s">
        <v>46</v>
      </c>
    </row>
    <row r="21" spans="1:13" s="263" customFormat="1" x14ac:dyDescent="0.25">
      <c r="A21" s="530" t="s">
        <v>39</v>
      </c>
      <c r="B21" s="531"/>
      <c r="C21" s="531"/>
      <c r="D21" s="531"/>
      <c r="E21" s="97"/>
    </row>
    <row r="22" spans="1:13" s="263" customFormat="1" ht="30" x14ac:dyDescent="0.25">
      <c r="A22" s="31" t="s">
        <v>6</v>
      </c>
      <c r="B22" s="7" t="s">
        <v>3</v>
      </c>
      <c r="C22" s="7" t="s">
        <v>4</v>
      </c>
      <c r="D22" s="7" t="s">
        <v>37</v>
      </c>
      <c r="E22" s="214" t="s">
        <v>68</v>
      </c>
    </row>
    <row r="23" spans="1:13" s="263" customFormat="1" x14ac:dyDescent="0.25">
      <c r="A23" s="268">
        <v>44362</v>
      </c>
      <c r="B23" s="321">
        <v>173</v>
      </c>
      <c r="C23" s="321">
        <v>179</v>
      </c>
      <c r="D23" s="178"/>
      <c r="E23" s="179"/>
    </row>
    <row r="24" spans="1:13" s="263" customFormat="1" x14ac:dyDescent="0.25">
      <c r="A24" s="92">
        <v>44363</v>
      </c>
      <c r="B24" s="93">
        <v>149</v>
      </c>
      <c r="C24" s="353">
        <v>178</v>
      </c>
      <c r="D24" s="178"/>
      <c r="E24" s="179"/>
    </row>
    <row r="25" spans="1:13" ht="15.75" thickBot="1" x14ac:dyDescent="0.3">
      <c r="A25" s="92">
        <v>44369</v>
      </c>
      <c r="B25" s="93">
        <v>183</v>
      </c>
      <c r="C25" s="353">
        <v>200</v>
      </c>
      <c r="D25" s="178"/>
      <c r="E25" s="179"/>
      <c r="F25" s="2"/>
    </row>
    <row r="26" spans="1:13" x14ac:dyDescent="0.25">
      <c r="A26" s="92">
        <v>44370</v>
      </c>
      <c r="B26" s="93">
        <v>140</v>
      </c>
      <c r="C26" s="353">
        <v>129</v>
      </c>
      <c r="D26" s="178"/>
      <c r="E26" s="179"/>
      <c r="G26" s="530" t="s">
        <v>40</v>
      </c>
      <c r="H26" s="531"/>
      <c r="I26" s="531"/>
      <c r="J26" s="531"/>
      <c r="K26" s="531"/>
      <c r="L26" s="531"/>
      <c r="M26" s="532"/>
    </row>
    <row r="27" spans="1:13" x14ac:dyDescent="0.25">
      <c r="A27" s="92"/>
      <c r="B27" s="93"/>
      <c r="C27" s="353"/>
      <c r="D27" s="178"/>
      <c r="E27" s="179"/>
      <c r="G27" s="65" t="s">
        <v>0</v>
      </c>
      <c r="H27" s="525" t="s">
        <v>16</v>
      </c>
      <c r="I27" s="525"/>
      <c r="J27" s="525"/>
      <c r="K27" s="525" t="s">
        <v>17</v>
      </c>
      <c r="L27" s="525"/>
      <c r="M27" s="526"/>
    </row>
    <row r="28" spans="1:13" x14ac:dyDescent="0.25">
      <c r="A28" s="92"/>
      <c r="B28" s="93"/>
      <c r="C28" s="353"/>
      <c r="D28" s="178"/>
      <c r="E28" s="179"/>
      <c r="G28" s="156"/>
      <c r="H28" s="153" t="s">
        <v>3</v>
      </c>
      <c r="I28" s="153" t="s">
        <v>4</v>
      </c>
      <c r="J28" s="153" t="s">
        <v>5</v>
      </c>
      <c r="K28" s="153" t="s">
        <v>3</v>
      </c>
      <c r="L28" s="153" t="s">
        <v>4</v>
      </c>
      <c r="M28" s="154" t="s">
        <v>5</v>
      </c>
    </row>
    <row r="29" spans="1:13" ht="15.75" thickBot="1" x14ac:dyDescent="0.3">
      <c r="A29" s="92"/>
      <c r="B29" s="178"/>
      <c r="C29" s="178"/>
      <c r="D29" s="178"/>
      <c r="E29" s="179"/>
      <c r="G29" s="375"/>
      <c r="H29" s="372"/>
      <c r="I29" s="372"/>
      <c r="J29" s="372"/>
      <c r="K29" s="372"/>
      <c r="L29" s="372"/>
      <c r="M29" s="370"/>
    </row>
    <row r="30" spans="1:13" ht="15.75" thickBot="1" x14ac:dyDescent="0.3">
      <c r="A30" s="94" t="s">
        <v>27</v>
      </c>
      <c r="B30" s="44">
        <f>SUM(B23:B29)</f>
        <v>645</v>
      </c>
      <c r="C30" s="44">
        <f t="shared" ref="C30:D30" si="1">SUM(C23:C29)</f>
        <v>686</v>
      </c>
      <c r="D30" s="44">
        <f t="shared" si="1"/>
        <v>0</v>
      </c>
      <c r="E30" s="215"/>
      <c r="G30" s="375"/>
      <c r="H30" s="372"/>
      <c r="I30" s="372"/>
      <c r="J30" s="372"/>
      <c r="K30" s="372"/>
      <c r="L30" s="372"/>
      <c r="M30" s="370"/>
    </row>
    <row r="31" spans="1:13" x14ac:dyDescent="0.25">
      <c r="A31" s="162" t="s">
        <v>83</v>
      </c>
      <c r="B31" s="203">
        <v>645</v>
      </c>
      <c r="C31" s="203">
        <v>686</v>
      </c>
      <c r="D31" s="203">
        <v>0</v>
      </c>
      <c r="E31" s="228"/>
      <c r="G31" s="375"/>
      <c r="H31" s="372"/>
      <c r="I31" s="372"/>
      <c r="J31" s="372"/>
      <c r="K31" s="372"/>
      <c r="L31" s="372"/>
      <c r="M31" s="370"/>
    </row>
    <row r="32" spans="1:13" x14ac:dyDescent="0.25">
      <c r="A32" s="165" t="s">
        <v>45</v>
      </c>
      <c r="B32" s="377">
        <v>0</v>
      </c>
      <c r="C32" s="377">
        <v>0</v>
      </c>
      <c r="D32" s="158">
        <v>0</v>
      </c>
      <c r="E32" s="217"/>
      <c r="G32" s="375"/>
      <c r="H32" s="372"/>
      <c r="I32" s="372"/>
      <c r="J32" s="372"/>
      <c r="K32" s="372"/>
      <c r="L32" s="372"/>
      <c r="M32" s="370"/>
    </row>
    <row r="33" spans="1:14" x14ac:dyDescent="0.25">
      <c r="A33" s="165" t="s">
        <v>65</v>
      </c>
      <c r="B33" s="204">
        <v>0</v>
      </c>
      <c r="C33" s="204">
        <v>0</v>
      </c>
      <c r="D33" s="158">
        <v>0</v>
      </c>
      <c r="E33" s="217"/>
      <c r="G33" s="375"/>
      <c r="H33" s="372"/>
      <c r="I33" s="372"/>
      <c r="J33" s="372"/>
      <c r="K33" s="372"/>
      <c r="L33" s="372"/>
      <c r="M33" s="370"/>
    </row>
    <row r="34" spans="1:14" ht="15.75" thickBot="1" x14ac:dyDescent="0.3">
      <c r="A34" s="165" t="s">
        <v>51</v>
      </c>
      <c r="B34" s="204">
        <v>0</v>
      </c>
      <c r="C34" s="204">
        <v>0</v>
      </c>
      <c r="D34" s="158">
        <v>0</v>
      </c>
      <c r="E34" s="217"/>
      <c r="G34" s="95" t="s">
        <v>71</v>
      </c>
      <c r="H34" s="314">
        <f t="shared" ref="H34:M34" si="2">SUM(H28:H33)</f>
        <v>0</v>
      </c>
      <c r="I34" s="314">
        <f t="shared" si="2"/>
        <v>0</v>
      </c>
      <c r="J34" s="314">
        <f t="shared" si="2"/>
        <v>0</v>
      </c>
      <c r="K34" s="314">
        <f t="shared" si="2"/>
        <v>0</v>
      </c>
      <c r="L34" s="314">
        <f t="shared" si="2"/>
        <v>0</v>
      </c>
      <c r="M34" s="314">
        <f t="shared" si="2"/>
        <v>0</v>
      </c>
    </row>
    <row r="35" spans="1:14" ht="15.75" thickBot="1" x14ac:dyDescent="0.3">
      <c r="A35" s="159" t="s">
        <v>31</v>
      </c>
      <c r="B35" s="226">
        <f>SUM(B31:B34)</f>
        <v>645</v>
      </c>
      <c r="C35" s="226">
        <f t="shared" ref="C35:D35" si="3">SUM(C31:C34)</f>
        <v>686</v>
      </c>
      <c r="D35" s="226">
        <f t="shared" si="3"/>
        <v>0</v>
      </c>
      <c r="E35" s="227">
        <f>D35/(B35+C35)</f>
        <v>0</v>
      </c>
    </row>
    <row r="36" spans="1:14" x14ac:dyDescent="0.3">
      <c r="A36" s="90"/>
      <c r="D36" s="350"/>
      <c r="G36" s="138"/>
      <c r="H36" s="138"/>
      <c r="I36" s="138"/>
      <c r="J36" s="138"/>
      <c r="K36" s="138"/>
      <c r="L36" s="138"/>
      <c r="M36" s="138"/>
      <c r="N36" s="138"/>
    </row>
    <row r="37" spans="1:14" x14ac:dyDescent="0.25">
      <c r="A37" s="261"/>
      <c r="G37" s="546" t="s">
        <v>48</v>
      </c>
      <c r="H37" s="547"/>
      <c r="I37" s="547"/>
      <c r="J37" s="548"/>
      <c r="K37" s="55"/>
      <c r="L37" s="546" t="s">
        <v>49</v>
      </c>
      <c r="M37" s="548"/>
      <c r="N37" s="138"/>
    </row>
    <row r="38" spans="1:14" ht="16.5" thickBot="1" x14ac:dyDescent="0.3">
      <c r="A38" s="6" t="s">
        <v>19</v>
      </c>
      <c r="G38" s="68" t="s">
        <v>0</v>
      </c>
      <c r="H38" s="8" t="s">
        <v>3</v>
      </c>
      <c r="I38" s="8" t="s">
        <v>4</v>
      </c>
      <c r="J38" s="154" t="s">
        <v>5</v>
      </c>
      <c r="K38" s="58"/>
      <c r="L38" s="57" t="s">
        <v>0</v>
      </c>
      <c r="M38" s="27" t="s">
        <v>13</v>
      </c>
      <c r="N38" s="138"/>
    </row>
    <row r="39" spans="1:14" x14ac:dyDescent="0.25">
      <c r="A39" s="527" t="s">
        <v>47</v>
      </c>
      <c r="B39" s="528"/>
      <c r="C39" s="528"/>
      <c r="D39" s="529"/>
      <c r="E39" s="25"/>
      <c r="G39" s="65"/>
      <c r="H39" s="4"/>
      <c r="I39" s="150"/>
      <c r="J39" s="152"/>
      <c r="K39" s="11"/>
      <c r="L39" s="393">
        <v>44362</v>
      </c>
      <c r="M39" s="370">
        <v>6</v>
      </c>
      <c r="N39" s="138"/>
    </row>
    <row r="40" spans="1:14" x14ac:dyDescent="0.2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351">
        <v>44362</v>
      </c>
      <c r="M40" s="370">
        <v>10</v>
      </c>
      <c r="N40" s="138"/>
    </row>
    <row r="41" spans="1:14" x14ac:dyDescent="0.25">
      <c r="A41" s="378"/>
      <c r="B41" s="4"/>
      <c r="C41" s="38"/>
      <c r="D41" s="370"/>
      <c r="G41" s="65"/>
      <c r="H41" s="4"/>
      <c r="I41" s="150"/>
      <c r="J41" s="152"/>
      <c r="K41" s="11"/>
      <c r="L41" s="351"/>
      <c r="M41" s="370"/>
      <c r="N41" s="138"/>
    </row>
    <row r="42" spans="1:14" ht="15.75" thickBot="1" x14ac:dyDescent="0.3">
      <c r="A42" s="264"/>
      <c r="B42" s="61"/>
      <c r="C42" s="354"/>
      <c r="D42" s="265"/>
      <c r="G42" s="85"/>
      <c r="H42" s="86"/>
      <c r="I42" s="70"/>
      <c r="J42" s="75"/>
      <c r="K42" s="11"/>
      <c r="L42" s="351"/>
      <c r="M42" s="370"/>
      <c r="N42" s="138"/>
    </row>
    <row r="43" spans="1:14" ht="15.75" thickBot="1" x14ac:dyDescent="0.3">
      <c r="A43" s="264"/>
      <c r="B43" s="61"/>
      <c r="C43" s="354"/>
      <c r="D43" s="265"/>
      <c r="G43" s="87" t="s">
        <v>27</v>
      </c>
      <c r="H43" s="168">
        <f>SUM(H39:H42)</f>
        <v>0</v>
      </c>
      <c r="I43" s="168">
        <f>SUM(I39:I42)</f>
        <v>0</v>
      </c>
      <c r="J43" s="169">
        <f>SUM(J39:J42)</f>
        <v>0</v>
      </c>
      <c r="K43" s="11"/>
      <c r="L43" s="351"/>
      <c r="M43" s="370"/>
      <c r="N43" s="138"/>
    </row>
    <row r="44" spans="1:14" x14ac:dyDescent="0.25">
      <c r="A44" s="264"/>
      <c r="B44" s="61"/>
      <c r="C44" s="354"/>
      <c r="D44" s="265"/>
      <c r="G44" s="88"/>
      <c r="H44" s="163"/>
      <c r="I44" s="163"/>
      <c r="J44" s="164"/>
      <c r="K44" s="56"/>
      <c r="L44" s="351"/>
      <c r="M44" s="370"/>
      <c r="N44" s="138"/>
    </row>
    <row r="45" spans="1:14" ht="15.75" thickBot="1" x14ac:dyDescent="0.3">
      <c r="A45" s="264"/>
      <c r="B45" s="61"/>
      <c r="C45" s="83"/>
      <c r="D45" s="265"/>
      <c r="G45" s="54"/>
      <c r="H45" s="160"/>
      <c r="I45" s="160"/>
      <c r="J45" s="160"/>
      <c r="K45" s="138"/>
      <c r="L45" s="66"/>
      <c r="M45" s="312"/>
      <c r="N45" s="138"/>
    </row>
    <row r="46" spans="1:14" x14ac:dyDescent="0.25">
      <c r="A46" s="18"/>
      <c r="B46" s="4"/>
      <c r="C46" s="38"/>
      <c r="D46" s="152"/>
      <c r="E46" s="298"/>
      <c r="G46" s="138"/>
      <c r="H46" s="138"/>
      <c r="I46" s="138"/>
      <c r="J46" s="138"/>
      <c r="K46" s="138"/>
      <c r="L46" s="87" t="s">
        <v>28</v>
      </c>
      <c r="M46" s="230">
        <f>SUM(M39:M45)</f>
        <v>16</v>
      </c>
      <c r="N46" s="138"/>
    </row>
    <row r="47" spans="1:14" ht="15.75" thickBot="1" x14ac:dyDescent="0.3">
      <c r="A47" s="19"/>
      <c r="B47" s="59"/>
      <c r="C47" s="59"/>
      <c r="D47" s="20"/>
      <c r="E47" s="299"/>
      <c r="G47" s="138"/>
      <c r="H47" s="138"/>
      <c r="I47" s="138"/>
      <c r="J47" s="138"/>
      <c r="K47" s="138"/>
      <c r="L47" s="229" t="s">
        <v>64</v>
      </c>
      <c r="M47" s="53">
        <v>16</v>
      </c>
      <c r="N47" s="138"/>
    </row>
    <row r="48" spans="1:14" ht="15.75" thickBot="1" x14ac:dyDescent="0.3">
      <c r="A48" s="60" t="s">
        <v>27</v>
      </c>
      <c r="B48" s="21">
        <f>SUM(B41:B47)</f>
        <v>0</v>
      </c>
      <c r="C48" s="21">
        <f t="shared" ref="C48:D48" si="4">SUM(C41:C47)</f>
        <v>0</v>
      </c>
      <c r="D48" s="21">
        <f t="shared" si="4"/>
        <v>0</v>
      </c>
      <c r="E48" s="300"/>
      <c r="G48" s="138"/>
      <c r="H48" s="138"/>
      <c r="I48" s="138"/>
      <c r="J48" s="138"/>
      <c r="K48" s="138"/>
      <c r="L48" s="229" t="s">
        <v>45</v>
      </c>
      <c r="M48" s="53">
        <v>0</v>
      </c>
      <c r="N48" s="138"/>
    </row>
    <row r="49" spans="1:14" x14ac:dyDescent="0.25">
      <c r="A49" s="205" t="s">
        <v>45</v>
      </c>
      <c r="B49" s="163">
        <v>0</v>
      </c>
      <c r="C49" s="163">
        <v>0</v>
      </c>
      <c r="D49" s="164">
        <v>0</v>
      </c>
      <c r="E49" s="300"/>
      <c r="G49" s="138"/>
      <c r="H49" s="138"/>
      <c r="I49" s="138"/>
      <c r="J49" s="138"/>
      <c r="K49" s="138"/>
      <c r="L49" s="229" t="s">
        <v>65</v>
      </c>
      <c r="M49" s="53">
        <v>0</v>
      </c>
      <c r="N49" s="138"/>
    </row>
    <row r="50" spans="1:14" ht="15.75" thickBot="1" x14ac:dyDescent="0.3">
      <c r="A50" s="84" t="s">
        <v>66</v>
      </c>
      <c r="B50" s="35">
        <v>0</v>
      </c>
      <c r="C50" s="35">
        <v>0</v>
      </c>
      <c r="D50" s="40">
        <v>0</v>
      </c>
      <c r="E50" s="300"/>
      <c r="L50" s="295" t="s">
        <v>70</v>
      </c>
      <c r="M50" s="296">
        <v>0</v>
      </c>
    </row>
    <row r="51" spans="1:14" ht="15.75" thickBot="1" x14ac:dyDescent="0.3">
      <c r="A51" s="159" t="s">
        <v>31</v>
      </c>
      <c r="B51" s="160">
        <f>SUM(B49:B50)</f>
        <v>0</v>
      </c>
      <c r="C51" s="160">
        <f t="shared" ref="C51:D51" si="5">SUM(C49:C50)</f>
        <v>0</v>
      </c>
      <c r="D51" s="161">
        <f t="shared" si="5"/>
        <v>0</v>
      </c>
      <c r="E51" s="300"/>
      <c r="L51" s="291" t="s">
        <v>31</v>
      </c>
      <c r="M51" s="297">
        <f>SUM(M46:M50)</f>
        <v>32</v>
      </c>
    </row>
    <row r="52" spans="1:14" x14ac:dyDescent="0.25">
      <c r="E52" s="300"/>
      <c r="L52" s="352" t="s">
        <v>86</v>
      </c>
      <c r="M52" s="138"/>
    </row>
    <row r="53" spans="1:14" ht="15.75" thickBot="1" x14ac:dyDescent="0.3">
      <c r="E53" s="300"/>
      <c r="L53" s="138"/>
      <c r="M53" s="138"/>
    </row>
    <row r="54" spans="1:14" x14ac:dyDescent="0.25">
      <c r="A54" s="527" t="s">
        <v>50</v>
      </c>
      <c r="B54" s="528"/>
      <c r="C54" s="528"/>
      <c r="D54" s="529"/>
      <c r="E54" s="300"/>
      <c r="L54" s="138"/>
      <c r="M54" s="138"/>
    </row>
    <row r="55" spans="1:14" s="138" customFormat="1" x14ac:dyDescent="0.25">
      <c r="A55" s="57" t="s">
        <v>0</v>
      </c>
      <c r="B55" s="8" t="s">
        <v>3</v>
      </c>
      <c r="C55" s="8" t="s">
        <v>4</v>
      </c>
      <c r="D55" s="24" t="s">
        <v>5</v>
      </c>
      <c r="E55" s="300"/>
    </row>
    <row r="56" spans="1:14" s="263" customFormat="1" x14ac:dyDescent="0.25">
      <c r="A56" s="378"/>
      <c r="B56" s="4"/>
      <c r="C56" s="38"/>
      <c r="D56" s="370">
        <v>0</v>
      </c>
      <c r="E56" s="300"/>
      <c r="L56"/>
      <c r="M56"/>
    </row>
    <row r="57" spans="1:14" ht="15.75" thickBot="1" x14ac:dyDescent="0.3">
      <c r="A57" s="19"/>
      <c r="B57" s="61"/>
      <c r="C57" s="83"/>
      <c r="D57" s="20"/>
      <c r="E57" s="298"/>
      <c r="L57" s="138"/>
      <c r="M57" s="138"/>
    </row>
    <row r="58" spans="1:14" ht="15.75" thickBot="1" x14ac:dyDescent="0.3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25">
      <c r="A59" s="205" t="s">
        <v>45</v>
      </c>
      <c r="B59" s="163">
        <v>0</v>
      </c>
      <c r="C59" s="163">
        <v>0</v>
      </c>
      <c r="D59" s="164">
        <v>0</v>
      </c>
    </row>
    <row r="60" spans="1:14" x14ac:dyDescent="0.25">
      <c r="A60" s="84" t="s">
        <v>66</v>
      </c>
      <c r="B60" s="35">
        <v>0</v>
      </c>
      <c r="C60" s="35">
        <v>0</v>
      </c>
      <c r="D60" s="40">
        <v>0</v>
      </c>
    </row>
    <row r="61" spans="1:14" ht="15.75" thickBot="1" x14ac:dyDescent="0.3">
      <c r="A61" s="84" t="s">
        <v>69</v>
      </c>
      <c r="B61" s="293"/>
      <c r="C61" s="293"/>
      <c r="D61" s="294"/>
      <c r="L61" s="263"/>
      <c r="M61" s="263"/>
    </row>
    <row r="62" spans="1:14" ht="15.75" thickBot="1" x14ac:dyDescent="0.3">
      <c r="A62" s="291" t="s">
        <v>31</v>
      </c>
      <c r="B62" s="292">
        <f>SUM(B60:B61)</f>
        <v>0</v>
      </c>
      <c r="C62" s="292">
        <f t="shared" ref="C62:D62" si="6">SUM(C60:C61)</f>
        <v>0</v>
      </c>
      <c r="D62" s="278">
        <f t="shared" si="6"/>
        <v>0</v>
      </c>
    </row>
    <row r="63" spans="1:14" x14ac:dyDescent="0.25">
      <c r="A63" s="371"/>
    </row>
    <row r="65" spans="1:13" s="138" customFormat="1" x14ac:dyDescent="0.25">
      <c r="A65"/>
      <c r="B65"/>
      <c r="C65"/>
      <c r="D65"/>
      <c r="E65"/>
      <c r="L65"/>
      <c r="M65"/>
    </row>
    <row r="66" spans="1:13" s="138" customFormat="1" x14ac:dyDescent="0.25">
      <c r="A66"/>
      <c r="B66"/>
      <c r="C66"/>
      <c r="D66"/>
      <c r="E66"/>
      <c r="L66"/>
      <c r="M66"/>
    </row>
    <row r="67" spans="1:13" x14ac:dyDescent="0.25">
      <c r="L67" s="138"/>
      <c r="M67" s="138"/>
    </row>
    <row r="68" spans="1:13" x14ac:dyDescent="0.25">
      <c r="L68" s="138"/>
      <c r="M68" s="138"/>
    </row>
  </sheetData>
  <mergeCells count="11">
    <mergeCell ref="A54:D54"/>
    <mergeCell ref="A39:D39"/>
    <mergeCell ref="A21:D21"/>
    <mergeCell ref="A1:M1"/>
    <mergeCell ref="B4:D4"/>
    <mergeCell ref="E4:G4"/>
    <mergeCell ref="G26:M26"/>
    <mergeCell ref="H27:J27"/>
    <mergeCell ref="K27:M27"/>
    <mergeCell ref="G37:J37"/>
    <mergeCell ref="L37:M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C30" sqref="C30"/>
    </sheetView>
  </sheetViews>
  <sheetFormatPr defaultColWidth="9" defaultRowHeight="15" x14ac:dyDescent="0.25"/>
  <cols>
    <col min="1" max="1" width="16.85546875" style="371" customWidth="1"/>
    <col min="2" max="2" width="16.42578125" style="371" customWidth="1"/>
    <col min="3" max="3" width="17.42578125" style="371" customWidth="1"/>
    <col min="4" max="4" width="14.5703125" style="371" customWidth="1"/>
    <col min="5" max="5" width="15.140625" style="371" customWidth="1"/>
    <col min="6" max="6" width="13.42578125" style="371" customWidth="1"/>
    <col min="7" max="7" width="16" style="371" customWidth="1"/>
    <col min="8" max="8" width="15.5703125" style="371" customWidth="1"/>
    <col min="9" max="9" width="16.85546875" style="371" customWidth="1"/>
    <col min="10" max="10" width="3" style="371" customWidth="1"/>
    <col min="11" max="11" width="16" style="371" customWidth="1"/>
    <col min="12" max="12" width="20.7109375" style="371" customWidth="1"/>
    <col min="13" max="13" width="19.140625" style="371" customWidth="1"/>
    <col min="14" max="14" width="13.28515625" style="371" customWidth="1"/>
    <col min="15" max="15" width="15.140625" style="371" customWidth="1"/>
    <col min="16" max="16384" width="9" style="371"/>
  </cols>
  <sheetData>
    <row r="1" spans="1:21" ht="28.5" x14ac:dyDescent="0.45">
      <c r="A1" s="549" t="s">
        <v>7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</row>
    <row r="2" spans="1:21" x14ac:dyDescent="0.25">
      <c r="I2" s="2"/>
    </row>
    <row r="3" spans="1:21" ht="16.5" thickBot="1" x14ac:dyDescent="0.3">
      <c r="A3" s="36" t="s">
        <v>8</v>
      </c>
      <c r="C3" s="14"/>
    </row>
    <row r="4" spans="1:21" x14ac:dyDescent="0.25">
      <c r="A4" s="306" t="s">
        <v>0</v>
      </c>
      <c r="B4" s="540" t="s">
        <v>16</v>
      </c>
      <c r="C4" s="540"/>
      <c r="D4" s="540"/>
      <c r="E4" s="540" t="s">
        <v>17</v>
      </c>
      <c r="F4" s="540"/>
      <c r="G4" s="540"/>
      <c r="H4" s="390" t="s">
        <v>14</v>
      </c>
      <c r="I4" s="305" t="s">
        <v>1</v>
      </c>
    </row>
    <row r="5" spans="1:21" x14ac:dyDescent="0.2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25">
      <c r="A6" s="408" t="s">
        <v>102</v>
      </c>
      <c r="B6" s="410">
        <v>2</v>
      </c>
      <c r="C6" s="410">
        <v>0</v>
      </c>
      <c r="D6" s="410">
        <v>2</v>
      </c>
      <c r="E6" s="372">
        <v>0</v>
      </c>
      <c r="F6" s="372">
        <v>0</v>
      </c>
      <c r="G6" s="372">
        <v>0</v>
      </c>
      <c r="H6" s="372">
        <v>0</v>
      </c>
      <c r="I6" s="370">
        <v>0</v>
      </c>
    </row>
    <row r="7" spans="1:21" x14ac:dyDescent="0.25">
      <c r="A7" s="375"/>
      <c r="B7" s="372"/>
      <c r="C7" s="372"/>
      <c r="D7" s="372"/>
      <c r="E7" s="372"/>
      <c r="F7" s="372"/>
      <c r="G7" s="372"/>
      <c r="H7" s="372"/>
      <c r="I7" s="370"/>
    </row>
    <row r="8" spans="1:21" x14ac:dyDescent="0.25">
      <c r="A8" s="375"/>
      <c r="B8" s="372"/>
      <c r="C8" s="372"/>
      <c r="D8" s="372"/>
      <c r="E8" s="372"/>
      <c r="F8" s="372"/>
      <c r="G8" s="372"/>
      <c r="H8" s="372"/>
      <c r="I8" s="370"/>
    </row>
    <row r="9" spans="1:21" x14ac:dyDescent="0.25">
      <c r="A9" s="391"/>
      <c r="B9" s="372"/>
      <c r="C9" s="372"/>
      <c r="D9" s="372"/>
      <c r="E9" s="372"/>
      <c r="F9" s="372"/>
      <c r="G9" s="372"/>
      <c r="H9" s="372"/>
      <c r="I9" s="370"/>
    </row>
    <row r="10" spans="1:21" x14ac:dyDescent="0.25">
      <c r="A10" s="391"/>
      <c r="B10" s="384"/>
      <c r="C10" s="384"/>
      <c r="D10" s="384"/>
      <c r="E10" s="384"/>
      <c r="F10" s="384"/>
      <c r="G10" s="384"/>
      <c r="H10" s="384"/>
      <c r="I10" s="370"/>
    </row>
    <row r="11" spans="1:21" x14ac:dyDescent="0.25">
      <c r="A11" s="391"/>
      <c r="B11" s="384"/>
      <c r="C11" s="384"/>
      <c r="D11" s="384"/>
      <c r="E11" s="384"/>
      <c r="F11" s="384"/>
      <c r="G11" s="384"/>
      <c r="H11" s="384"/>
      <c r="I11" s="370"/>
    </row>
    <row r="12" spans="1:21" ht="15.75" thickBot="1" x14ac:dyDescent="0.3">
      <c r="A12" s="313"/>
      <c r="B12" s="314"/>
      <c r="C12" s="314"/>
      <c r="D12" s="314"/>
      <c r="E12" s="314"/>
      <c r="F12" s="314"/>
      <c r="G12" s="314"/>
      <c r="H12" s="314"/>
      <c r="I12" s="312"/>
    </row>
    <row r="13" spans="1:21" ht="15.75" thickBot="1" x14ac:dyDescent="0.3">
      <c r="A13" s="415" t="s">
        <v>27</v>
      </c>
      <c r="B13" s="21">
        <f t="shared" ref="B13:I13" si="0">SUM(B6:B12)</f>
        <v>2</v>
      </c>
      <c r="C13" s="21">
        <f t="shared" si="0"/>
        <v>0</v>
      </c>
      <c r="D13" s="21">
        <f t="shared" si="0"/>
        <v>2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25">
      <c r="A14" s="414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25">
      <c r="A15" s="51" t="s">
        <v>64</v>
      </c>
      <c r="B15" s="158">
        <v>2</v>
      </c>
      <c r="C15" s="158">
        <v>0</v>
      </c>
      <c r="D15" s="158">
        <v>2</v>
      </c>
      <c r="E15" s="158">
        <v>0</v>
      </c>
      <c r="F15" s="158">
        <v>0</v>
      </c>
      <c r="G15" s="158">
        <v>0</v>
      </c>
      <c r="H15" s="158">
        <v>0</v>
      </c>
      <c r="I15" s="166">
        <v>0</v>
      </c>
    </row>
    <row r="16" spans="1:21" x14ac:dyDescent="0.25">
      <c r="A16" s="51" t="s">
        <v>45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66">
        <v>0</v>
      </c>
    </row>
    <row r="17" spans="1:17" x14ac:dyDescent="0.25">
      <c r="A17" s="51" t="s">
        <v>66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25">
      <c r="A18" s="51" t="s">
        <v>69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25">
      <c r="A19" s="51"/>
      <c r="B19" s="158"/>
      <c r="C19" s="158"/>
      <c r="D19" s="158"/>
      <c r="E19" s="158"/>
      <c r="F19" s="158"/>
      <c r="G19" s="158"/>
      <c r="H19" s="158"/>
      <c r="I19" s="166"/>
    </row>
    <row r="20" spans="1:17" x14ac:dyDescent="0.25">
      <c r="A20" s="51"/>
      <c r="B20" s="158"/>
      <c r="C20" s="158"/>
      <c r="D20" s="158"/>
      <c r="E20" s="158"/>
      <c r="F20" s="158"/>
      <c r="G20" s="158"/>
      <c r="H20" s="158"/>
      <c r="I20" s="166"/>
    </row>
    <row r="21" spans="1:17" ht="15.75" thickBot="1" x14ac:dyDescent="0.3">
      <c r="A21" s="50" t="s">
        <v>31</v>
      </c>
      <c r="B21" s="160">
        <f>SUM(B14:B20)</f>
        <v>2</v>
      </c>
      <c r="C21" s="160">
        <f t="shared" ref="C21:I21" si="1">SUM(C14:C20)</f>
        <v>0</v>
      </c>
      <c r="D21" s="160">
        <f t="shared" si="1"/>
        <v>2</v>
      </c>
      <c r="E21" s="160">
        <f t="shared" si="1"/>
        <v>0</v>
      </c>
      <c r="F21" s="160">
        <f t="shared" si="1"/>
        <v>0</v>
      </c>
      <c r="G21" s="160">
        <f t="shared" si="1"/>
        <v>0</v>
      </c>
      <c r="H21" s="160">
        <f t="shared" si="1"/>
        <v>0</v>
      </c>
      <c r="I21" s="161">
        <f t="shared" si="1"/>
        <v>0</v>
      </c>
    </row>
    <row r="22" spans="1:17" x14ac:dyDescent="0.25">
      <c r="A22" s="16"/>
    </row>
    <row r="23" spans="1:17" ht="16.5" thickBot="1" x14ac:dyDescent="0.3">
      <c r="A23" s="36" t="s">
        <v>24</v>
      </c>
      <c r="G23" s="6" t="s">
        <v>43</v>
      </c>
    </row>
    <row r="24" spans="1:17" x14ac:dyDescent="0.25">
      <c r="A24" s="530" t="s">
        <v>39</v>
      </c>
      <c r="B24" s="531"/>
      <c r="C24" s="531"/>
      <c r="D24" s="531"/>
      <c r="E24" s="97"/>
      <c r="G24" s="551" t="s">
        <v>18</v>
      </c>
      <c r="H24" s="552"/>
      <c r="I24" s="553"/>
      <c r="K24" s="530" t="s">
        <v>40</v>
      </c>
      <c r="L24" s="531"/>
      <c r="M24" s="531"/>
      <c r="N24" s="531"/>
      <c r="O24" s="531"/>
      <c r="P24" s="531"/>
      <c r="Q24" s="532"/>
    </row>
    <row r="25" spans="1:17" ht="30" x14ac:dyDescent="0.25">
      <c r="A25" s="31" t="s">
        <v>6</v>
      </c>
      <c r="B25" s="7" t="s">
        <v>3</v>
      </c>
      <c r="C25" s="7" t="s">
        <v>4</v>
      </c>
      <c r="D25" s="7" t="s">
        <v>37</v>
      </c>
      <c r="E25" s="214" t="s">
        <v>68</v>
      </c>
      <c r="G25" s="63" t="s">
        <v>6</v>
      </c>
      <c r="H25" s="62" t="s">
        <v>11</v>
      </c>
      <c r="I25" s="64" t="s">
        <v>10</v>
      </c>
      <c r="K25" s="267" t="s">
        <v>0</v>
      </c>
      <c r="L25" s="391" t="s">
        <v>16</v>
      </c>
      <c r="M25" s="391"/>
      <c r="N25" s="391"/>
      <c r="O25" s="391" t="s">
        <v>17</v>
      </c>
      <c r="P25" s="391"/>
      <c r="Q25" s="392"/>
    </row>
    <row r="26" spans="1:17" ht="15.75" thickBot="1" x14ac:dyDescent="0.3">
      <c r="A26" s="268" t="s">
        <v>62</v>
      </c>
      <c r="B26" s="361">
        <v>6</v>
      </c>
      <c r="C26" s="361">
        <v>12</v>
      </c>
      <c r="D26" s="358">
        <v>0</v>
      </c>
      <c r="E26" s="171"/>
      <c r="G26" s="378"/>
      <c r="H26" s="382"/>
      <c r="I26" s="382"/>
      <c r="K26" s="374"/>
      <c r="L26" s="373" t="s">
        <v>3</v>
      </c>
      <c r="M26" s="373" t="s">
        <v>4</v>
      </c>
      <c r="N26" s="373" t="s">
        <v>5</v>
      </c>
      <c r="O26" s="373" t="s">
        <v>3</v>
      </c>
      <c r="P26" s="373" t="s">
        <v>4</v>
      </c>
      <c r="Q26" s="266" t="s">
        <v>5</v>
      </c>
    </row>
    <row r="27" spans="1:17" ht="15.75" thickBot="1" x14ac:dyDescent="0.3">
      <c r="A27" s="457" t="s">
        <v>27</v>
      </c>
      <c r="B27" s="458">
        <f>B26</f>
        <v>6</v>
      </c>
      <c r="C27" s="458">
        <f t="shared" ref="C27:D27" si="2">C26</f>
        <v>12</v>
      </c>
      <c r="D27" s="458">
        <f t="shared" si="2"/>
        <v>0</v>
      </c>
      <c r="E27" s="459"/>
      <c r="G27" s="378"/>
      <c r="H27" s="382"/>
      <c r="I27" s="382"/>
      <c r="K27" s="406"/>
      <c r="L27" s="407"/>
      <c r="M27" s="407"/>
      <c r="N27" s="407"/>
      <c r="O27" s="407"/>
      <c r="P27" s="407"/>
      <c r="Q27" s="336"/>
    </row>
    <row r="28" spans="1:17" x14ac:dyDescent="0.25">
      <c r="A28" s="181" t="s">
        <v>62</v>
      </c>
      <c r="B28" s="203">
        <v>6</v>
      </c>
      <c r="C28" s="203">
        <v>12</v>
      </c>
      <c r="D28" s="203">
        <v>0</v>
      </c>
      <c r="E28" s="222">
        <v>0</v>
      </c>
      <c r="G28" s="391"/>
      <c r="H28" s="384"/>
      <c r="I28" s="384"/>
      <c r="J28" s="376"/>
      <c r="K28" s="406"/>
      <c r="L28" s="407"/>
      <c r="M28" s="407"/>
      <c r="N28" s="407"/>
      <c r="O28" s="407"/>
      <c r="P28" s="407"/>
      <c r="Q28" s="336"/>
    </row>
    <row r="29" spans="1:17" x14ac:dyDescent="0.25">
      <c r="A29" s="91" t="s">
        <v>64</v>
      </c>
      <c r="B29" s="377">
        <v>2</v>
      </c>
      <c r="C29" s="377">
        <v>2</v>
      </c>
      <c r="D29" s="377">
        <v>0</v>
      </c>
      <c r="E29" s="463"/>
      <c r="G29" s="391"/>
      <c r="H29" s="384"/>
      <c r="I29" s="384"/>
      <c r="K29" s="402"/>
      <c r="L29" s="403"/>
      <c r="M29" s="403"/>
      <c r="N29" s="403"/>
      <c r="O29" s="403"/>
      <c r="P29" s="403"/>
      <c r="Q29" s="404"/>
    </row>
    <row r="30" spans="1:17" x14ac:dyDescent="0.25">
      <c r="A30" s="91" t="s">
        <v>45</v>
      </c>
      <c r="B30" s="377">
        <v>0</v>
      </c>
      <c r="C30" s="377">
        <v>0</v>
      </c>
      <c r="D30" s="377">
        <v>0</v>
      </c>
      <c r="E30" s="463"/>
      <c r="G30" s="76"/>
      <c r="H30" s="361"/>
      <c r="I30" s="43"/>
      <c r="K30" s="402"/>
      <c r="L30" s="403"/>
      <c r="M30" s="403"/>
      <c r="N30" s="403"/>
      <c r="O30" s="403"/>
      <c r="P30" s="403"/>
      <c r="Q30" s="404"/>
    </row>
    <row r="31" spans="1:17" x14ac:dyDescent="0.25">
      <c r="A31" s="91" t="s">
        <v>65</v>
      </c>
      <c r="B31" s="377">
        <v>0</v>
      </c>
      <c r="C31" s="377">
        <v>0</v>
      </c>
      <c r="D31" s="377">
        <v>0</v>
      </c>
      <c r="E31" s="463"/>
      <c r="G31" s="76"/>
      <c r="H31" s="361"/>
      <c r="I31" s="43"/>
      <c r="K31" s="362"/>
      <c r="L31" s="355"/>
      <c r="M31" s="355"/>
      <c r="N31" s="355"/>
      <c r="O31" s="355"/>
      <c r="P31" s="355"/>
      <c r="Q31" s="265"/>
    </row>
    <row r="32" spans="1:17" ht="15.75" thickBot="1" x14ac:dyDescent="0.3">
      <c r="A32" s="91" t="s">
        <v>51</v>
      </c>
      <c r="B32" s="377">
        <v>0</v>
      </c>
      <c r="C32" s="377">
        <v>0</v>
      </c>
      <c r="D32" s="377">
        <v>0</v>
      </c>
      <c r="E32" s="463"/>
      <c r="G32" s="219"/>
      <c r="H32" s="360"/>
      <c r="I32" s="220"/>
      <c r="K32" s="375"/>
      <c r="L32" s="372"/>
      <c r="M32" s="372"/>
      <c r="N32" s="372"/>
      <c r="O32" s="372"/>
      <c r="P32" s="372"/>
      <c r="Q32" s="370"/>
    </row>
    <row r="33" spans="1:17" ht="15.75" thickBot="1" x14ac:dyDescent="0.3">
      <c r="A33" s="464"/>
      <c r="B33" s="226"/>
      <c r="C33" s="226"/>
      <c r="D33" s="226"/>
      <c r="E33" s="465"/>
      <c r="G33" s="221" t="s">
        <v>31</v>
      </c>
      <c r="H33" s="44">
        <f>SUM(H26:H32)</f>
        <v>0</v>
      </c>
      <c r="I33" s="188">
        <f>SUM(I26:I32)</f>
        <v>0</v>
      </c>
      <c r="K33" s="375"/>
      <c r="L33" s="372"/>
      <c r="M33" s="372"/>
      <c r="N33" s="372"/>
      <c r="O33" s="372"/>
      <c r="P33" s="372"/>
      <c r="Q33" s="370"/>
    </row>
    <row r="34" spans="1:17" ht="15.75" thickBot="1" x14ac:dyDescent="0.3">
      <c r="A34" s="460" t="s">
        <v>31</v>
      </c>
      <c r="B34" s="461">
        <f>SUM(B28:B33)</f>
        <v>8</v>
      </c>
      <c r="C34" s="461">
        <f t="shared" ref="C34:D34" si="3">SUM(C28:C33)</f>
        <v>14</v>
      </c>
      <c r="D34" s="461">
        <f t="shared" si="3"/>
        <v>0</v>
      </c>
      <c r="E34" s="462">
        <f>D34/(C34+B34)</f>
        <v>0</v>
      </c>
      <c r="K34" s="95" t="s">
        <v>27</v>
      </c>
      <c r="L34" s="314">
        <f>SUM(L27:L33)</f>
        <v>0</v>
      </c>
      <c r="M34" s="314">
        <f t="shared" ref="M34:Q34" si="4">SUM(M27:M33)</f>
        <v>0</v>
      </c>
      <c r="N34" s="314">
        <f t="shared" si="4"/>
        <v>0</v>
      </c>
      <c r="O34" s="314">
        <f t="shared" si="4"/>
        <v>0</v>
      </c>
      <c r="P34" s="314">
        <f t="shared" si="4"/>
        <v>0</v>
      </c>
      <c r="Q34" s="312">
        <f t="shared" si="4"/>
        <v>0</v>
      </c>
    </row>
    <row r="35" spans="1:17" x14ac:dyDescent="0.25">
      <c r="A35" s="261" t="s">
        <v>79</v>
      </c>
      <c r="B35" s="73"/>
      <c r="C35" s="73"/>
      <c r="D35" s="73"/>
      <c r="E35" s="262"/>
    </row>
    <row r="36" spans="1:17" x14ac:dyDescent="0.25">
      <c r="H36" s="172"/>
    </row>
    <row r="37" spans="1:17" ht="16.5" thickBot="1" x14ac:dyDescent="0.3">
      <c r="A37" s="36" t="s">
        <v>19</v>
      </c>
      <c r="C37" s="14"/>
      <c r="J37" s="30"/>
    </row>
    <row r="38" spans="1:17" x14ac:dyDescent="0.25">
      <c r="A38" s="235"/>
      <c r="B38" s="236"/>
      <c r="C38" s="237"/>
      <c r="D38" s="238" t="s">
        <v>16</v>
      </c>
      <c r="E38" s="239"/>
      <c r="F38" s="240"/>
      <c r="G38" s="238" t="s">
        <v>17</v>
      </c>
      <c r="H38" s="239"/>
      <c r="I38" s="241"/>
      <c r="J38" s="2"/>
    </row>
    <row r="39" spans="1:17" x14ac:dyDescent="0.25">
      <c r="A39" s="302" t="s">
        <v>0</v>
      </c>
      <c r="B39" s="242" t="s">
        <v>44</v>
      </c>
      <c r="C39" s="242" t="s">
        <v>25</v>
      </c>
      <c r="D39" s="242" t="s">
        <v>10</v>
      </c>
      <c r="E39" s="242" t="s">
        <v>11</v>
      </c>
      <c r="F39" s="242" t="s">
        <v>12</v>
      </c>
      <c r="G39" s="242" t="s">
        <v>10</v>
      </c>
      <c r="H39" s="242" t="s">
        <v>11</v>
      </c>
      <c r="I39" s="303" t="s">
        <v>12</v>
      </c>
      <c r="J39" s="2"/>
    </row>
    <row r="40" spans="1:17" x14ac:dyDescent="0.25">
      <c r="A40" s="378"/>
      <c r="B40" s="381"/>
      <c r="C40" s="381"/>
      <c r="D40" s="382"/>
      <c r="E40" s="382"/>
      <c r="F40" s="382"/>
      <c r="G40" s="382"/>
      <c r="H40" s="382"/>
      <c r="I40" s="383"/>
      <c r="J40" s="2"/>
    </row>
    <row r="41" spans="1:17" x14ac:dyDescent="0.25">
      <c r="A41" s="378"/>
      <c r="B41" s="381"/>
      <c r="C41" s="381"/>
      <c r="D41" s="382"/>
      <c r="E41" s="382"/>
      <c r="F41" s="382"/>
      <c r="G41" s="382"/>
      <c r="H41" s="382"/>
      <c r="I41" s="383"/>
    </row>
    <row r="42" spans="1:17" x14ac:dyDescent="0.25">
      <c r="A42" s="391"/>
      <c r="B42" s="391"/>
      <c r="C42" s="381"/>
      <c r="D42" s="384"/>
      <c r="E42" s="384"/>
      <c r="F42" s="384"/>
      <c r="G42" s="384"/>
      <c r="H42" s="384"/>
      <c r="I42" s="384"/>
    </row>
    <row r="43" spans="1:17" ht="15.75" thickBot="1" x14ac:dyDescent="0.3">
      <c r="A43" s="369"/>
      <c r="B43" s="369"/>
      <c r="C43" s="367"/>
      <c r="D43" s="366"/>
      <c r="E43" s="366"/>
      <c r="F43" s="366"/>
      <c r="G43" s="366"/>
      <c r="H43" s="366"/>
      <c r="I43" s="366"/>
    </row>
    <row r="44" spans="1:17" ht="15.75" thickBot="1" x14ac:dyDescent="0.3">
      <c r="A44" s="368" t="s">
        <v>27</v>
      </c>
      <c r="B44" s="379"/>
      <c r="C44" s="380"/>
      <c r="D44" s="385">
        <f>SUM(D40:D43)</f>
        <v>0</v>
      </c>
      <c r="E44" s="385">
        <f t="shared" ref="E44:F44" si="5">SUM(E40:E43)</f>
        <v>0</v>
      </c>
      <c r="F44" s="385">
        <f t="shared" si="5"/>
        <v>0</v>
      </c>
      <c r="G44" s="385">
        <f t="shared" ref="G44:I44" si="6">SUM(G42:G43)</f>
        <v>0</v>
      </c>
      <c r="H44" s="385">
        <f t="shared" si="6"/>
        <v>0</v>
      </c>
      <c r="I44" s="386">
        <f t="shared" si="6"/>
        <v>0</v>
      </c>
    </row>
    <row r="45" spans="1:17" x14ac:dyDescent="0.25">
      <c r="A45" s="78"/>
      <c r="B45" s="77"/>
      <c r="C45" s="381"/>
      <c r="D45" s="79"/>
      <c r="E45" s="79"/>
      <c r="F45" s="79">
        <v>0</v>
      </c>
      <c r="G45" s="79">
        <v>0</v>
      </c>
      <c r="H45" s="79">
        <v>0</v>
      </c>
      <c r="I45" s="80">
        <v>0</v>
      </c>
      <c r="J45" s="304"/>
    </row>
    <row r="46" spans="1:17" x14ac:dyDescent="0.25">
      <c r="A46" s="51"/>
      <c r="B46" s="8"/>
      <c r="C46" s="381"/>
      <c r="D46" s="81"/>
      <c r="E46" s="81"/>
      <c r="F46" s="81"/>
      <c r="G46" s="81"/>
      <c r="H46" s="81"/>
      <c r="I46" s="82"/>
    </row>
    <row r="47" spans="1:17" ht="15.75" thickBot="1" x14ac:dyDescent="0.3">
      <c r="A47" s="192"/>
      <c r="B47" s="242"/>
      <c r="C47" s="243"/>
      <c r="D47" s="244"/>
      <c r="E47" s="244"/>
      <c r="F47" s="244"/>
      <c r="G47" s="244"/>
      <c r="H47" s="244"/>
      <c r="I47" s="245"/>
    </row>
    <row r="48" spans="1:17" ht="15.75" thickBot="1" x14ac:dyDescent="0.3">
      <c r="A48" s="271" t="s">
        <v>31</v>
      </c>
      <c r="B48" s="379"/>
      <c r="C48" s="380"/>
      <c r="D48" s="246">
        <f>SUM(D45:D47)</f>
        <v>0</v>
      </c>
      <c r="E48" s="246">
        <f t="shared" ref="E48:I48" si="7">SUM(E45:E47)</f>
        <v>0</v>
      </c>
      <c r="F48" s="246">
        <f t="shared" si="7"/>
        <v>0</v>
      </c>
      <c r="G48" s="246">
        <f t="shared" si="7"/>
        <v>0</v>
      </c>
      <c r="H48" s="246">
        <f t="shared" si="7"/>
        <v>0</v>
      </c>
      <c r="I48" s="247">
        <f t="shared" si="7"/>
        <v>0</v>
      </c>
    </row>
  </sheetData>
  <mergeCells count="6"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topLeftCell="A14" workbookViewId="0">
      <selection activeCell="I24" sqref="I24"/>
    </sheetView>
  </sheetViews>
  <sheetFormatPr defaultColWidth="9" defaultRowHeight="15" x14ac:dyDescent="0.25"/>
  <cols>
    <col min="1" max="1" width="12.85546875" style="371" customWidth="1"/>
    <col min="2" max="8" width="9" style="371"/>
    <col min="9" max="9" width="11.85546875" style="371" customWidth="1"/>
    <col min="10" max="10" width="11.28515625" style="371" customWidth="1"/>
    <col min="11" max="11" width="11.42578125" style="371" customWidth="1"/>
    <col min="12" max="12" width="10.7109375" style="371" customWidth="1"/>
    <col min="13" max="13" width="10.140625" style="371" customWidth="1"/>
    <col min="14" max="14" width="10.5703125" style="371" customWidth="1"/>
    <col min="15" max="15" width="10.7109375" style="371" customWidth="1"/>
    <col min="16" max="16384" width="9" style="371"/>
  </cols>
  <sheetData>
    <row r="1" spans="1:16" ht="18.75" x14ac:dyDescent="0.3">
      <c r="A1" s="98" t="s">
        <v>90</v>
      </c>
    </row>
    <row r="2" spans="1:16" ht="15.75" thickBot="1" x14ac:dyDescent="0.3"/>
    <row r="3" spans="1:16" x14ac:dyDescent="0.25">
      <c r="A3" s="466" t="s">
        <v>91</v>
      </c>
      <c r="B3" s="467"/>
      <c r="C3" s="467"/>
      <c r="D3" s="467"/>
      <c r="E3" s="467"/>
      <c r="F3" s="467"/>
      <c r="G3" s="468"/>
      <c r="I3" s="466" t="s">
        <v>92</v>
      </c>
      <c r="J3" s="467"/>
      <c r="K3" s="467"/>
      <c r="L3" s="467"/>
      <c r="M3" s="467"/>
      <c r="N3" s="467"/>
      <c r="O3" s="468"/>
    </row>
    <row r="4" spans="1:16" x14ac:dyDescent="0.25">
      <c r="A4" s="267" t="s">
        <v>0</v>
      </c>
      <c r="B4" s="450" t="s">
        <v>16</v>
      </c>
      <c r="C4" s="450"/>
      <c r="D4" s="450"/>
      <c r="E4" s="450" t="s">
        <v>17</v>
      </c>
      <c r="F4" s="450"/>
      <c r="G4" s="451"/>
      <c r="I4" s="267" t="s">
        <v>0</v>
      </c>
      <c r="J4" s="450" t="s">
        <v>16</v>
      </c>
      <c r="K4" s="450"/>
      <c r="L4" s="450"/>
      <c r="M4" s="450" t="s">
        <v>93</v>
      </c>
      <c r="N4" s="450"/>
      <c r="O4" s="451"/>
    </row>
    <row r="5" spans="1:16" x14ac:dyDescent="0.25">
      <c r="A5" s="374"/>
      <c r="B5" s="373" t="s">
        <v>3</v>
      </c>
      <c r="C5" s="373" t="s">
        <v>4</v>
      </c>
      <c r="D5" s="373" t="s">
        <v>5</v>
      </c>
      <c r="E5" s="373" t="s">
        <v>3</v>
      </c>
      <c r="F5" s="373" t="s">
        <v>4</v>
      </c>
      <c r="G5" s="266" t="s">
        <v>5</v>
      </c>
      <c r="I5" s="374"/>
      <c r="J5" s="373" t="s">
        <v>3</v>
      </c>
      <c r="K5" s="373" t="s">
        <v>4</v>
      </c>
      <c r="L5" s="373" t="s">
        <v>5</v>
      </c>
      <c r="M5" s="373" t="s">
        <v>3</v>
      </c>
      <c r="N5" s="373" t="s">
        <v>4</v>
      </c>
      <c r="O5" s="266" t="s">
        <v>5</v>
      </c>
    </row>
    <row r="6" spans="1:16" x14ac:dyDescent="0.25">
      <c r="A6" s="408">
        <v>44356</v>
      </c>
      <c r="B6" s="410">
        <v>18</v>
      </c>
      <c r="C6" s="410">
        <v>16</v>
      </c>
      <c r="D6" s="410">
        <v>6</v>
      </c>
      <c r="E6" s="410"/>
      <c r="F6" s="410"/>
      <c r="G6" s="370"/>
      <c r="I6" s="408">
        <v>44349</v>
      </c>
      <c r="J6" s="410"/>
      <c r="K6" s="410">
        <v>1</v>
      </c>
      <c r="L6" s="410"/>
      <c r="M6" s="410"/>
      <c r="N6" s="410"/>
      <c r="O6" s="370"/>
    </row>
    <row r="7" spans="1:16" x14ac:dyDescent="0.25">
      <c r="A7" s="408">
        <v>44363</v>
      </c>
      <c r="B7" s="410">
        <v>16</v>
      </c>
      <c r="C7" s="410">
        <v>11</v>
      </c>
      <c r="D7" s="410">
        <v>4</v>
      </c>
      <c r="E7" s="410"/>
      <c r="F7" s="410">
        <v>1</v>
      </c>
      <c r="G7" s="370"/>
      <c r="I7" s="408">
        <v>44351</v>
      </c>
      <c r="J7" s="410"/>
      <c r="K7" s="410">
        <v>1</v>
      </c>
      <c r="L7" s="410"/>
      <c r="M7" s="410"/>
      <c r="N7" s="410"/>
      <c r="O7" s="370"/>
    </row>
    <row r="8" spans="1:16" x14ac:dyDescent="0.25">
      <c r="A8" s="408">
        <v>44364</v>
      </c>
      <c r="B8" s="410">
        <v>36</v>
      </c>
      <c r="C8" s="410">
        <v>18</v>
      </c>
      <c r="D8" s="410">
        <v>11</v>
      </c>
      <c r="E8" s="410"/>
      <c r="F8" s="410"/>
      <c r="G8" s="370"/>
      <c r="I8" s="408">
        <v>44354</v>
      </c>
      <c r="J8" s="410"/>
      <c r="K8" s="410">
        <v>2</v>
      </c>
      <c r="L8" s="410"/>
      <c r="M8" s="410"/>
      <c r="N8" s="410"/>
      <c r="O8" s="370"/>
    </row>
    <row r="9" spans="1:16" x14ac:dyDescent="0.25">
      <c r="A9" s="408">
        <v>44368</v>
      </c>
      <c r="B9" s="410">
        <v>47</v>
      </c>
      <c r="C9" s="410">
        <v>17</v>
      </c>
      <c r="D9" s="410">
        <v>3</v>
      </c>
      <c r="E9" s="410"/>
      <c r="F9" s="410"/>
      <c r="G9" s="370"/>
      <c r="I9" s="408">
        <v>44355</v>
      </c>
      <c r="J9" s="410"/>
      <c r="K9" s="410">
        <v>1</v>
      </c>
      <c r="L9" s="410"/>
      <c r="M9" s="410"/>
      <c r="N9" s="410"/>
      <c r="O9" s="370"/>
    </row>
    <row r="10" spans="1:16" x14ac:dyDescent="0.25">
      <c r="A10" s="469">
        <v>44372</v>
      </c>
      <c r="B10" s="410">
        <v>42</v>
      </c>
      <c r="C10" s="410">
        <v>20</v>
      </c>
      <c r="D10" s="410">
        <v>9</v>
      </c>
      <c r="E10" s="410">
        <v>0</v>
      </c>
      <c r="F10" s="410">
        <v>1</v>
      </c>
      <c r="G10" s="410"/>
      <c r="I10" s="469">
        <v>44360</v>
      </c>
      <c r="J10" s="410"/>
      <c r="K10" s="410">
        <v>1</v>
      </c>
      <c r="L10" s="410"/>
      <c r="M10" s="410"/>
      <c r="N10" s="410"/>
      <c r="O10" s="410"/>
      <c r="P10" s="470"/>
    </row>
    <row r="11" spans="1:16" x14ac:dyDescent="0.25">
      <c r="A11" s="456">
        <v>44376</v>
      </c>
      <c r="B11" s="384">
        <v>35</v>
      </c>
      <c r="C11" s="384">
        <v>28</v>
      </c>
      <c r="D11" s="384">
        <v>10</v>
      </c>
      <c r="E11" s="384">
        <v>1</v>
      </c>
      <c r="F11" s="384"/>
      <c r="G11" s="384"/>
      <c r="I11" s="456">
        <v>44372</v>
      </c>
      <c r="J11" s="384">
        <v>7</v>
      </c>
      <c r="K11" s="384">
        <v>17</v>
      </c>
      <c r="L11" s="384"/>
      <c r="M11" s="384">
        <v>1</v>
      </c>
      <c r="N11" s="384"/>
      <c r="O11" s="384"/>
    </row>
    <row r="12" spans="1:16" x14ac:dyDescent="0.25">
      <c r="A12" s="456"/>
      <c r="B12" s="471"/>
      <c r="C12" s="471"/>
      <c r="D12" s="471"/>
      <c r="E12" s="471"/>
      <c r="F12" s="471"/>
      <c r="G12" s="471"/>
      <c r="I12" s="450"/>
      <c r="J12" s="384"/>
      <c r="K12" s="384"/>
      <c r="L12" s="384"/>
      <c r="M12" s="384"/>
      <c r="N12" s="384"/>
      <c r="O12" s="384"/>
    </row>
    <row r="13" spans="1:16" x14ac:dyDescent="0.25">
      <c r="A13" s="469"/>
      <c r="B13" s="384"/>
      <c r="C13" s="384"/>
      <c r="D13" s="384"/>
      <c r="E13" s="384"/>
      <c r="F13" s="384"/>
      <c r="G13" s="384"/>
      <c r="I13" s="450"/>
      <c r="J13" s="384"/>
      <c r="K13" s="384"/>
      <c r="L13" s="384"/>
      <c r="M13" s="384"/>
      <c r="N13" s="384"/>
      <c r="O13" s="384"/>
    </row>
    <row r="14" spans="1:16" ht="15.75" thickBot="1" x14ac:dyDescent="0.3">
      <c r="A14" s="469"/>
      <c r="B14" s="384"/>
      <c r="C14" s="384"/>
      <c r="D14" s="384"/>
      <c r="E14" s="384"/>
      <c r="F14" s="384"/>
      <c r="G14" s="384"/>
      <c r="I14" s="472" t="s">
        <v>94</v>
      </c>
      <c r="J14" s="473">
        <f t="shared" ref="J14:O14" si="0">SUM(J6:J13)</f>
        <v>7</v>
      </c>
      <c r="K14" s="473">
        <f t="shared" si="0"/>
        <v>23</v>
      </c>
      <c r="L14" s="473">
        <f t="shared" si="0"/>
        <v>0</v>
      </c>
      <c r="M14" s="473">
        <f t="shared" si="0"/>
        <v>1</v>
      </c>
      <c r="N14" s="473">
        <f t="shared" si="0"/>
        <v>0</v>
      </c>
      <c r="O14" s="473">
        <f t="shared" si="0"/>
        <v>0</v>
      </c>
    </row>
    <row r="15" spans="1:16" x14ac:dyDescent="0.25">
      <c r="A15" s="267"/>
      <c r="B15" s="384"/>
      <c r="C15" s="384"/>
      <c r="D15" s="384"/>
      <c r="E15" s="384"/>
      <c r="F15" s="384"/>
      <c r="G15" s="474"/>
    </row>
    <row r="16" spans="1:16" ht="15.75" thickBot="1" x14ac:dyDescent="0.3">
      <c r="A16" s="475"/>
      <c r="B16" s="476"/>
      <c r="C16" s="476"/>
      <c r="D16" s="476"/>
      <c r="E16" s="476"/>
      <c r="F16" s="476"/>
      <c r="G16" s="477"/>
    </row>
    <row r="17" spans="1:13" ht="15.75" thickBot="1" x14ac:dyDescent="0.3">
      <c r="A17" s="478" t="s">
        <v>94</v>
      </c>
      <c r="B17" s="21">
        <f>SUM(B6:B16)</f>
        <v>194</v>
      </c>
      <c r="C17" s="21">
        <f>SUM(C6:C16)</f>
        <v>110</v>
      </c>
      <c r="D17" s="21">
        <f>SUM(D6:D16)</f>
        <v>43</v>
      </c>
      <c r="E17" s="21">
        <f>SUM(E6:E16)</f>
        <v>1</v>
      </c>
      <c r="F17" s="21">
        <f>SUM(F6:F16)</f>
        <v>2</v>
      </c>
      <c r="G17" s="22">
        <f>SUM(E17:F17)</f>
        <v>3</v>
      </c>
    </row>
    <row r="18" spans="1:13" x14ac:dyDescent="0.25">
      <c r="A18" s="479"/>
      <c r="B18" s="480"/>
      <c r="C18" s="480"/>
      <c r="D18" s="480"/>
      <c r="E18" s="480"/>
      <c r="F18" s="480"/>
      <c r="G18" s="481"/>
    </row>
    <row r="19" spans="1:13" x14ac:dyDescent="0.25">
      <c r="A19" s="482" t="s">
        <v>64</v>
      </c>
      <c r="B19" s="483">
        <v>194</v>
      </c>
      <c r="C19" s="483">
        <v>110</v>
      </c>
      <c r="D19" s="483">
        <v>43</v>
      </c>
      <c r="E19" s="483">
        <v>1</v>
      </c>
      <c r="F19" s="483">
        <v>2</v>
      </c>
      <c r="G19" s="484">
        <v>3</v>
      </c>
      <c r="I19" s="485"/>
    </row>
    <row r="20" spans="1:13" x14ac:dyDescent="0.25">
      <c r="A20" s="486"/>
      <c r="B20" s="487"/>
      <c r="C20" s="487"/>
      <c r="D20" s="487"/>
      <c r="E20" s="487"/>
      <c r="F20" s="487"/>
      <c r="G20" s="488"/>
      <c r="I20" s="485"/>
    </row>
    <row r="21" spans="1:13" x14ac:dyDescent="0.25">
      <c r="A21" s="486"/>
      <c r="B21" s="487"/>
      <c r="C21" s="487"/>
      <c r="D21" s="487"/>
      <c r="E21" s="487"/>
      <c r="F21" s="487"/>
      <c r="G21" s="488"/>
      <c r="I21" s="485"/>
    </row>
    <row r="22" spans="1:13" x14ac:dyDescent="0.25">
      <c r="A22" s="486"/>
      <c r="B22" s="487"/>
      <c r="C22" s="487"/>
      <c r="D22" s="487"/>
      <c r="E22" s="487"/>
      <c r="F22" s="487"/>
      <c r="G22" s="488"/>
    </row>
    <row r="23" spans="1:13" x14ac:dyDescent="0.25">
      <c r="A23" s="486"/>
      <c r="B23" s="487"/>
      <c r="C23" s="487"/>
      <c r="D23" s="487"/>
      <c r="E23" s="487"/>
      <c r="F23" s="487"/>
      <c r="G23" s="488"/>
      <c r="I23" s="485"/>
    </row>
    <row r="24" spans="1:13" ht="15.75" thickBot="1" x14ac:dyDescent="0.3">
      <c r="A24" s="489" t="s">
        <v>95</v>
      </c>
      <c r="B24" s="490">
        <f>SUM(B19:B23)</f>
        <v>194</v>
      </c>
      <c r="C24" s="490">
        <f t="shared" ref="C24:G24" si="1">SUM(C19:C23)</f>
        <v>110</v>
      </c>
      <c r="D24" s="490">
        <f t="shared" si="1"/>
        <v>43</v>
      </c>
      <c r="E24" s="490">
        <f t="shared" si="1"/>
        <v>1</v>
      </c>
      <c r="F24" s="490">
        <f t="shared" si="1"/>
        <v>2</v>
      </c>
      <c r="G24" s="491">
        <f t="shared" si="1"/>
        <v>3</v>
      </c>
      <c r="I24" s="485"/>
    </row>
    <row r="25" spans="1:13" x14ac:dyDescent="0.25">
      <c r="I25" s="485"/>
    </row>
    <row r="26" spans="1:13" x14ac:dyDescent="0.25">
      <c r="I26" s="485"/>
    </row>
    <row r="28" spans="1:13" ht="16.5" thickBot="1" x14ac:dyDescent="0.3">
      <c r="A28" s="6" t="s">
        <v>96</v>
      </c>
      <c r="I28" s="6" t="s">
        <v>97</v>
      </c>
    </row>
    <row r="29" spans="1:13" x14ac:dyDescent="0.25">
      <c r="A29" s="554" t="s">
        <v>39</v>
      </c>
      <c r="B29" s="555"/>
      <c r="C29" s="555"/>
      <c r="D29" s="555"/>
      <c r="E29" s="97"/>
      <c r="I29" s="554" t="s">
        <v>39</v>
      </c>
      <c r="J29" s="555"/>
      <c r="K29" s="555"/>
      <c r="L29" s="555"/>
      <c r="M29" s="97"/>
    </row>
    <row r="30" spans="1:13" ht="60" x14ac:dyDescent="0.25">
      <c r="A30" s="39" t="s">
        <v>6</v>
      </c>
      <c r="B30" s="7" t="s">
        <v>3</v>
      </c>
      <c r="C30" s="7" t="s">
        <v>4</v>
      </c>
      <c r="D30" s="7" t="s">
        <v>37</v>
      </c>
      <c r="E30" s="214" t="s">
        <v>68</v>
      </c>
      <c r="I30" s="39" t="s">
        <v>6</v>
      </c>
      <c r="J30" s="7" t="s">
        <v>3</v>
      </c>
      <c r="K30" s="7" t="s">
        <v>4</v>
      </c>
      <c r="L30" s="7" t="s">
        <v>37</v>
      </c>
      <c r="M30" s="214" t="s">
        <v>68</v>
      </c>
    </row>
    <row r="31" spans="1:13" ht="15.75" thickBot="1" x14ac:dyDescent="0.3">
      <c r="A31" s="267"/>
      <c r="B31" s="407"/>
      <c r="C31" s="407"/>
      <c r="D31" s="358"/>
      <c r="E31" s="171"/>
      <c r="I31" s="267"/>
      <c r="J31" s="407"/>
      <c r="K31" s="407"/>
      <c r="L31" s="358"/>
      <c r="M31" s="171"/>
    </row>
    <row r="32" spans="1:13" ht="15.75" thickBot="1" x14ac:dyDescent="0.3">
      <c r="A32" s="427" t="s">
        <v>27</v>
      </c>
      <c r="B32" s="492">
        <f>B31</f>
        <v>0</v>
      </c>
      <c r="C32" s="492">
        <f t="shared" ref="C32:D32" si="2">C31</f>
        <v>0</v>
      </c>
      <c r="D32" s="492">
        <f t="shared" si="2"/>
        <v>0</v>
      </c>
      <c r="E32" s="215"/>
      <c r="I32" s="427" t="s">
        <v>27</v>
      </c>
      <c r="J32" s="492">
        <f>J31</f>
        <v>0</v>
      </c>
      <c r="K32" s="492">
        <f t="shared" ref="K32:L32" si="3">K31</f>
        <v>0</v>
      </c>
      <c r="L32" s="492">
        <f t="shared" si="3"/>
        <v>0</v>
      </c>
      <c r="M32" s="215"/>
    </row>
    <row r="33" spans="1:13" x14ac:dyDescent="0.25">
      <c r="A33" s="162" t="s">
        <v>62</v>
      </c>
      <c r="B33" s="163">
        <v>6</v>
      </c>
      <c r="C33" s="163">
        <v>12</v>
      </c>
      <c r="D33" s="163"/>
      <c r="E33" s="222"/>
      <c r="I33" s="162"/>
      <c r="J33" s="163"/>
      <c r="K33" s="163"/>
      <c r="L33" s="163"/>
      <c r="M33" s="222"/>
    </row>
    <row r="34" spans="1:13" x14ac:dyDescent="0.25">
      <c r="A34" s="165" t="s">
        <v>64</v>
      </c>
      <c r="B34" s="158">
        <v>184</v>
      </c>
      <c r="C34" s="158">
        <v>119</v>
      </c>
      <c r="D34" s="158">
        <v>7</v>
      </c>
      <c r="E34" s="223"/>
      <c r="I34" s="165"/>
      <c r="J34" s="158"/>
      <c r="K34" s="158"/>
      <c r="L34" s="158"/>
      <c r="M34" s="223"/>
    </row>
    <row r="35" spans="1:13" x14ac:dyDescent="0.25">
      <c r="A35" s="165"/>
      <c r="B35" s="158"/>
      <c r="C35" s="158"/>
      <c r="D35" s="158"/>
      <c r="E35" s="223"/>
      <c r="I35" s="165"/>
      <c r="J35" s="158"/>
      <c r="K35" s="158"/>
      <c r="L35" s="158"/>
      <c r="M35" s="223"/>
    </row>
    <row r="36" spans="1:13" x14ac:dyDescent="0.25">
      <c r="A36" s="165"/>
      <c r="B36" s="158"/>
      <c r="C36" s="158"/>
      <c r="D36" s="158"/>
      <c r="E36" s="223"/>
      <c r="I36" s="165"/>
      <c r="J36" s="158"/>
      <c r="K36" s="158"/>
      <c r="L36" s="158"/>
      <c r="M36" s="223"/>
    </row>
    <row r="37" spans="1:13" x14ac:dyDescent="0.25">
      <c r="A37" s="165"/>
      <c r="B37" s="158"/>
      <c r="C37" s="158"/>
      <c r="D37" s="158"/>
      <c r="E37" s="223"/>
      <c r="I37" s="165"/>
      <c r="J37" s="158"/>
      <c r="K37" s="158"/>
      <c r="L37" s="158"/>
      <c r="M37" s="223"/>
    </row>
    <row r="38" spans="1:13" ht="15.75" thickBot="1" x14ac:dyDescent="0.3">
      <c r="A38" s="493"/>
      <c r="B38" s="494"/>
      <c r="C38" s="494"/>
      <c r="D38" s="494"/>
      <c r="E38" s="224"/>
      <c r="I38" s="493"/>
      <c r="J38" s="494"/>
      <c r="K38" s="494"/>
      <c r="L38" s="494"/>
      <c r="M38" s="224"/>
    </row>
    <row r="39" spans="1:13" ht="15.75" thickBot="1" x14ac:dyDescent="0.3">
      <c r="A39" s="291" t="s">
        <v>31</v>
      </c>
      <c r="B39" s="292">
        <f>SUM(B33:B38)</f>
        <v>190</v>
      </c>
      <c r="C39" s="292">
        <f t="shared" ref="C39:D39" si="4">SUM(C33:C38)</f>
        <v>131</v>
      </c>
      <c r="D39" s="292">
        <f t="shared" si="4"/>
        <v>7</v>
      </c>
      <c r="E39" s="225">
        <f>D39/(C39+B39)</f>
        <v>2.1806853582554516E-2</v>
      </c>
      <c r="I39" s="291" t="s">
        <v>31</v>
      </c>
      <c r="J39" s="292">
        <f>SUM(J33:J38)</f>
        <v>0</v>
      </c>
      <c r="K39" s="292">
        <f t="shared" ref="K39:L39" si="5">SUM(K33:K38)</f>
        <v>0</v>
      </c>
      <c r="L39" s="292">
        <f t="shared" si="5"/>
        <v>0</v>
      </c>
      <c r="M39" s="225" t="e">
        <f>L39/(K39+J39)</f>
        <v>#DIV/0!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2021-07-07T22:02:13Z</dcterms:modified>
</cp:coreProperties>
</file>